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43" activeTab="0"/>
  </bookViews>
  <sheets>
    <sheet name="Scorecard" sheetId="1" r:id="rId1"/>
    <sheet name="Schedule" sheetId="2" r:id="rId2"/>
    <sheet name="Pull-Downs" sheetId="3" state="hidden" r:id="rId3"/>
    <sheet name="Course Data" sheetId="4" state="hidden" r:id="rId4"/>
  </sheets>
  <definedNames>
    <definedName name="Courses">'Pull-Downs'!$D$4:$D$13</definedName>
    <definedName name="EndDate">'Pull-Downs'!$F$5</definedName>
    <definedName name="Match">'Pull-Downs'!$G$4:$G$17</definedName>
    <definedName name="Matchnumber">'Scorecard'!$D$11</definedName>
    <definedName name="Players">'Pull-Downs'!$B$4:$B$32</definedName>
    <definedName name="_xlnm.Print_Area" localSheetId="0">'Scorecard'!$A$4:$R$19</definedName>
    <definedName name="StartDate">'Pull-Downs'!$F$4</definedName>
    <definedName name="Tees">'Pull-Downs'!$E$4:$E$8</definedName>
  </definedNames>
  <calcPr fullCalcOnLoad="1"/>
</workbook>
</file>

<file path=xl/sharedStrings.xml><?xml version="1.0" encoding="utf-8"?>
<sst xmlns="http://schemas.openxmlformats.org/spreadsheetml/2006/main" count="689" uniqueCount="200">
  <si>
    <t>Hole 1</t>
  </si>
  <si>
    <t>Hole 2</t>
  </si>
  <si>
    <t>Hole 3</t>
  </si>
  <si>
    <t>Hole 4</t>
  </si>
  <si>
    <t>Hole 5</t>
  </si>
  <si>
    <t>Hole 6</t>
  </si>
  <si>
    <t>Hole 7</t>
  </si>
  <si>
    <t>Hole 8</t>
  </si>
  <si>
    <t>Hole 9</t>
  </si>
  <si>
    <t>Total</t>
  </si>
  <si>
    <t>NET</t>
  </si>
  <si>
    <t>Course Played</t>
  </si>
  <si>
    <t>Handicap</t>
  </si>
  <si>
    <t>Points</t>
  </si>
  <si>
    <t>Blue/White Strokes</t>
  </si>
  <si>
    <t>Par</t>
  </si>
  <si>
    <t>Strokes</t>
  </si>
  <si>
    <t>Red Strokes</t>
  </si>
  <si>
    <t>Total
Points</t>
  </si>
  <si>
    <t>4/5</t>
  </si>
  <si>
    <t>Hole 10</t>
  </si>
  <si>
    <t>Hole 11</t>
  </si>
  <si>
    <t>Hole 12</t>
  </si>
  <si>
    <t>Hole 13</t>
  </si>
  <si>
    <t>Hole 14</t>
  </si>
  <si>
    <t>Hole 15</t>
  </si>
  <si>
    <t>Hole 16</t>
  </si>
  <si>
    <t>Hole 17</t>
  </si>
  <si>
    <t>Hole 18</t>
  </si>
  <si>
    <t>Courses</t>
  </si>
  <si>
    <t>Pinchbrook-Front</t>
  </si>
  <si>
    <t>Pinchbrook-Back</t>
  </si>
  <si>
    <t>Flanders-White</t>
  </si>
  <si>
    <t>Flanders-Blue</t>
  </si>
  <si>
    <t>Flanders-Gold</t>
  </si>
  <si>
    <t>Flanders-Red</t>
  </si>
  <si>
    <t>Sunset-Front</t>
  </si>
  <si>
    <t>Berkshire-Front</t>
  </si>
  <si>
    <t>Berkshire-Back</t>
  </si>
  <si>
    <t>Sunset-Back</t>
  </si>
  <si>
    <t>Tees</t>
  </si>
  <si>
    <t>Players</t>
  </si>
  <si>
    <t>Dates</t>
  </si>
  <si>
    <t>Match</t>
  </si>
  <si>
    <t>Hole #'s</t>
  </si>
  <si>
    <t xml:space="preserve">Instructions - </t>
  </si>
  <si>
    <t xml:space="preserve">Hole - </t>
  </si>
  <si>
    <t>Players Names</t>
  </si>
  <si>
    <t>Blue/White 4/5's</t>
  </si>
  <si>
    <t>Red 4/5's</t>
  </si>
  <si>
    <t>Match
Number</t>
  </si>
  <si>
    <t>Date of
Match</t>
  </si>
  <si>
    <t>[Course data, strokes received, and points earned are calculated automatically.]</t>
  </si>
  <si>
    <t>Black</t>
  </si>
  <si>
    <t>Blue</t>
  </si>
  <si>
    <t>White</t>
  </si>
  <si>
    <t>Red</t>
  </si>
  <si>
    <t>Yellow</t>
  </si>
  <si>
    <t>Tees
Played</t>
  </si>
  <si>
    <t>Gender</t>
  </si>
  <si>
    <t>M</t>
  </si>
  <si>
    <t>F</t>
  </si>
  <si>
    <t>Men's Hcp Index</t>
  </si>
  <si>
    <t>Women's Hcp Index</t>
  </si>
  <si>
    <t>Fenyk, Don</t>
  </si>
  <si>
    <t>Nitz, Bill</t>
  </si>
  <si>
    <t>Ross, Stephanie</t>
  </si>
  <si>
    <t>Carpenter, Marie</t>
  </si>
  <si>
    <t>Harsanyi, Steve</t>
  </si>
  <si>
    <t>Grant, Bill</t>
  </si>
  <si>
    <t>LaBarbera, Paul</t>
  </si>
  <si>
    <t>Swartzfeger, David</t>
  </si>
  <si>
    <t>Shernce, Robert</t>
  </si>
  <si>
    <t>Weiss, Fred</t>
  </si>
  <si>
    <t>Ramirez, Henry</t>
  </si>
  <si>
    <t>Gosciniak, Albert</t>
  </si>
  <si>
    <t>Agrapides, Peter</t>
  </si>
  <si>
    <t>-</t>
  </si>
  <si>
    <t>Player Number</t>
  </si>
  <si>
    <t>Name</t>
  </si>
  <si>
    <t>Opponent Number</t>
  </si>
  <si>
    <t>E</t>
  </si>
  <si>
    <t>M = Make-Up Weeks</t>
  </si>
  <si>
    <t>Flight</t>
  </si>
  <si>
    <t>Pinchbrook B</t>
  </si>
  <si>
    <t>Flanders A</t>
  </si>
  <si>
    <t>Pinchbrook C</t>
  </si>
  <si>
    <t xml:space="preserve">BEGINS  </t>
  </si>
  <si>
    <t xml:space="preserve">Match No  </t>
  </si>
  <si>
    <t>B</t>
  </si>
  <si>
    <t>C</t>
  </si>
  <si>
    <t>A</t>
  </si>
  <si>
    <t xml:space="preserve"> Match#-Player1-Player2.xls</t>
  </si>
  <si>
    <t>3) If playing a ghost match, check the box next to the Ghost Player</t>
  </si>
  <si>
    <t xml:space="preserve">Note - </t>
  </si>
  <si>
    <t>Please use the following file naming convention when submitting your scores:</t>
  </si>
  <si>
    <t xml:space="preserve">Please - </t>
  </si>
  <si>
    <t xml:space="preserve">1) Select Players' Names, Course Played, Tees Played, and Match Number from the pull-down lists. </t>
  </si>
  <si>
    <t>2) Enter Date of Match, Course Handicaps, and Scores for each player.</t>
  </si>
  <si>
    <t>For example:</t>
  </si>
  <si>
    <r>
      <t xml:space="preserve">Match1-Nitz-Carpenter.xls </t>
    </r>
    <r>
      <rPr>
        <i/>
        <sz val="10"/>
        <rFont val="Arial"/>
        <family val="2"/>
      </rPr>
      <t>(no spaces please)</t>
    </r>
  </si>
  <si>
    <t>Mack, Dan</t>
  </si>
  <si>
    <t>(The person substituting for another player in a scheduled match is the ghost.)</t>
  </si>
  <si>
    <t>Jefferson, Keith</t>
  </si>
  <si>
    <t>Giordano, Joe</t>
  </si>
  <si>
    <t>Schneider, Bob</t>
  </si>
  <si>
    <t>Shernce, Bob</t>
  </si>
  <si>
    <t>Walker, Adrian</t>
  </si>
  <si>
    <t>email Address</t>
  </si>
  <si>
    <t>Cell Phone</t>
  </si>
  <si>
    <t>peteragrapides@outlook.com</t>
  </si>
  <si>
    <t>908-842-7130</t>
  </si>
  <si>
    <t>mecnitz@verizon.net</t>
  </si>
  <si>
    <t>donfenyk@hotmail.com</t>
  </si>
  <si>
    <t>201-572-1290</t>
  </si>
  <si>
    <t>whgrant@att.net</t>
  </si>
  <si>
    <t>agosciniak@msn.com</t>
  </si>
  <si>
    <t>srharsanyi@verizon.net</t>
  </si>
  <si>
    <t>krjefferson@gmail.com</t>
  </si>
  <si>
    <t>973-884-0787</t>
  </si>
  <si>
    <t>wnitz@verizon.net</t>
  </si>
  <si>
    <t>973-714-5191</t>
  </si>
  <si>
    <t>stross0879@gmail.com</t>
  </si>
  <si>
    <t>robert.schneider@gd-ms.com</t>
  </si>
  <si>
    <t>973-945-3512</t>
  </si>
  <si>
    <t>dksw@optonline.net</t>
  </si>
  <si>
    <t>fkweiss144@gmail.com</t>
  </si>
  <si>
    <t>908-305-5990</t>
  </si>
  <si>
    <t>Contact Information</t>
  </si>
  <si>
    <t>610-417-0537</t>
  </si>
  <si>
    <t>973-723-0044</t>
  </si>
  <si>
    <t>201-919-5610</t>
  </si>
  <si>
    <t>Open Ghosting Allowed</t>
  </si>
  <si>
    <t>Ross, Scott</t>
  </si>
  <si>
    <t>Nixon, Rick</t>
  </si>
  <si>
    <t>Anderson, Andy</t>
  </si>
  <si>
    <t>Other Phone</t>
  </si>
  <si>
    <t>paul821@yahoo.com</t>
  </si>
  <si>
    <t>973-714-0253</t>
  </si>
  <si>
    <t>201-519-8441</t>
  </si>
  <si>
    <t>973-584-0493 (h)</t>
  </si>
  <si>
    <t>973-713-8748</t>
  </si>
  <si>
    <t>973-945-4624</t>
  </si>
  <si>
    <t>973-347-5851 (h)</t>
  </si>
  <si>
    <t>201-230-6321</t>
  </si>
  <si>
    <t>908-563-3461 (w)</t>
  </si>
  <si>
    <t>aanderson@aurn.com</t>
  </si>
  <si>
    <t>973-725-6214</t>
  </si>
  <si>
    <t>973-845-6555 (w)</t>
  </si>
  <si>
    <t>201-317-8809</t>
  </si>
  <si>
    <t>973-543-9349 (h)</t>
  </si>
  <si>
    <t>201-919-6973</t>
  </si>
  <si>
    <t>201-919-7234</t>
  </si>
  <si>
    <t>908-679-5578 (h)</t>
  </si>
  <si>
    <t>973-214-9060</t>
  </si>
  <si>
    <t>973-437-5872 (w)</t>
  </si>
  <si>
    <t>908-369-3414 (h)</t>
  </si>
  <si>
    <t>joseph.giordano@caci.com</t>
  </si>
  <si>
    <t>908-295-4028</t>
  </si>
  <si>
    <t>Henry.ramirez@gmail.com</t>
  </si>
  <si>
    <t>973-467-3963 (w)</t>
  </si>
  <si>
    <r>
      <t xml:space="preserve">It takes me </t>
    </r>
    <r>
      <rPr>
        <b/>
        <u val="single"/>
        <sz val="12"/>
        <rFont val="Arial"/>
        <family val="2"/>
      </rPr>
      <t>much</t>
    </r>
    <r>
      <rPr>
        <sz val="12"/>
        <rFont val="Arial"/>
        <family val="2"/>
      </rPr>
      <t xml:space="preserve"> longer to process a scorecard with errors. Following the simple steps above makes my job a LOT easier. Thanks.</t>
    </r>
  </si>
  <si>
    <t>dlmack94@aol.com</t>
  </si>
  <si>
    <t>rshernce@optonline.net</t>
  </si>
  <si>
    <t>Baldwin, John</t>
  </si>
  <si>
    <t>jhbaldwin@optonline.net</t>
  </si>
  <si>
    <t>201-919-5816</t>
  </si>
  <si>
    <t>Begeja, Lee</t>
  </si>
  <si>
    <t>lbegeja@gmail.com</t>
  </si>
  <si>
    <t>908-581-4201</t>
  </si>
  <si>
    <t>ricknixon.home@gmail.com</t>
  </si>
  <si>
    <t>Sakowski, Chris</t>
  </si>
  <si>
    <t>christopher.sakowski@gmail.com</t>
  </si>
  <si>
    <t>Noga, Nick</t>
  </si>
  <si>
    <t>nwnoga@gmail.com</t>
  </si>
  <si>
    <t>315-335-4263</t>
  </si>
  <si>
    <t>Bates, George</t>
  </si>
  <si>
    <t>gtrgeorge1@gmail.com</t>
  </si>
  <si>
    <t>973-476-3642</t>
  </si>
  <si>
    <t>Ghost</t>
  </si>
  <si>
    <t>E = End of season, all scores must be submitted by 9/12 (Sunday)</t>
  </si>
  <si>
    <t xml:space="preserve">   Check if Ghost Player</t>
  </si>
  <si>
    <r>
      <t xml:space="preserve">Auto-Score Ver 15.0 </t>
    </r>
    <r>
      <rPr>
        <b/>
        <sz val="11"/>
        <color indexed="14"/>
        <rFont val="Arial"/>
        <family val="2"/>
      </rPr>
      <t>(2022 Season)</t>
    </r>
  </si>
  <si>
    <t>Tyson, Bill</t>
  </si>
  <si>
    <t>Heuer, Randy</t>
  </si>
  <si>
    <t>Lawrence, Patrick</t>
  </si>
  <si>
    <t>crazyfam5@aol.com</t>
  </si>
  <si>
    <t>973-769-9852</t>
  </si>
  <si>
    <t>randyheuer@optonline.net</t>
  </si>
  <si>
    <t>973-885-3218</t>
  </si>
  <si>
    <t>973-428-0456</t>
  </si>
  <si>
    <t>lawrence_23175@hotmail.com</t>
  </si>
  <si>
    <t>973 214 2859</t>
  </si>
  <si>
    <t>973 437 9988</t>
  </si>
  <si>
    <t>2022 Schedule</t>
  </si>
  <si>
    <t>scoot0553@gmail.com</t>
  </si>
  <si>
    <t>973-386-1456</t>
  </si>
  <si>
    <t>aow2@live.com</t>
  </si>
  <si>
    <t>973-801-5050</t>
  </si>
  <si>
    <t>732-598-9250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</si>
</sst>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m/dd/yy;@"/>
    <numFmt numFmtId="172" formatCode="0.00000"/>
    <numFmt numFmtId="173" formatCode="0.0000"/>
    <numFmt numFmtId="174" formatCode="0.000"/>
    <numFmt numFmtId="175" formatCode="&quot;$&quot;#,##0.00;[Red]&quot;$&quot;#,##0.00"/>
    <numFmt numFmtId="176" formatCode="&quot;$&quot;#,##0;[Red]&quot;$&quot;#,##0"/>
    <numFmt numFmtId="177" formatCode="&quot;$&quot;#,##0"/>
    <numFmt numFmtId="178" formatCode="0;[Red]0"/>
    <numFmt numFmtId="179" formatCode="mmm\-yyyy"/>
  </numFmts>
  <fonts count="65">
    <font>
      <sz val="10"/>
      <name val="Arial"/>
      <family val="0"/>
    </font>
    <font>
      <sz val="12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1"/>
      <color indexed="13"/>
      <name val="Arial"/>
      <family val="2"/>
    </font>
    <font>
      <b/>
      <sz val="10"/>
      <name val="Arial"/>
      <family val="2"/>
    </font>
    <font>
      <sz val="9.75"/>
      <color indexed="6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name val="Segoe UI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24"/>
      <name val="Arial"/>
      <family val="2"/>
    </font>
    <font>
      <b/>
      <sz val="11"/>
      <color indexed="14"/>
      <name val="Arial"/>
      <family val="2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BEDA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ED0E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1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1" fontId="3" fillId="35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4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7" fillId="36" borderId="14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right"/>
    </xf>
    <xf numFmtId="1" fontId="2" fillId="38" borderId="16" xfId="0" applyNumberFormat="1" applyFont="1" applyFill="1" applyBorder="1" applyAlignment="1">
      <alignment horizontal="center"/>
    </xf>
    <xf numFmtId="1" fontId="2" fillId="38" borderId="11" xfId="0" applyNumberFormat="1" applyFont="1" applyFill="1" applyBorder="1" applyAlignment="1">
      <alignment horizontal="center"/>
    </xf>
    <xf numFmtId="1" fontId="2" fillId="38" borderId="17" xfId="0" applyNumberFormat="1" applyFont="1" applyFill="1" applyBorder="1" applyAlignment="1">
      <alignment horizontal="center"/>
    </xf>
    <xf numFmtId="1" fontId="8" fillId="38" borderId="11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right"/>
    </xf>
    <xf numFmtId="0" fontId="2" fillId="39" borderId="14" xfId="0" applyFont="1" applyFill="1" applyBorder="1" applyAlignment="1">
      <alignment horizontal="right"/>
    </xf>
    <xf numFmtId="1" fontId="2" fillId="39" borderId="16" xfId="0" applyNumberFormat="1" applyFont="1" applyFill="1" applyBorder="1" applyAlignment="1">
      <alignment horizontal="center"/>
    </xf>
    <xf numFmtId="1" fontId="2" fillId="39" borderId="15" xfId="0" applyNumberFormat="1" applyFont="1" applyFill="1" applyBorder="1" applyAlignment="1">
      <alignment horizontal="center"/>
    </xf>
    <xf numFmtId="1" fontId="2" fillId="39" borderId="17" xfId="0" applyNumberFormat="1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0" fillId="4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8" xfId="0" applyFont="1" applyBorder="1" applyAlignment="1">
      <alignment horizontal="right"/>
    </xf>
    <xf numFmtId="1" fontId="11" fillId="0" borderId="19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right"/>
    </xf>
    <xf numFmtId="1" fontId="11" fillId="0" borderId="17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right"/>
    </xf>
    <xf numFmtId="1" fontId="11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right"/>
    </xf>
    <xf numFmtId="1" fontId="11" fillId="0" borderId="26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11" fillId="0" borderId="11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11" fillId="0" borderId="26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1" fillId="0" borderId="29" xfId="0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3" fillId="0" borderId="0" xfId="0" applyNumberFormat="1" applyFont="1" applyAlignment="1">
      <alignment/>
    </xf>
    <xf numFmtId="0" fontId="0" fillId="41" borderId="30" xfId="0" applyNumberFormat="1" applyFont="1" applyFill="1" applyBorder="1" applyAlignment="1">
      <alignment horizontal="center" vertical="center"/>
    </xf>
    <xf numFmtId="0" fontId="0" fillId="41" borderId="24" xfId="0" applyNumberFormat="1" applyFont="1" applyFill="1" applyBorder="1" applyAlignment="1">
      <alignment horizontal="center" vertical="center"/>
    </xf>
    <xf numFmtId="0" fontId="0" fillId="42" borderId="29" xfId="0" applyNumberFormat="1" applyFont="1" applyFill="1" applyBorder="1" applyAlignment="1">
      <alignment horizontal="center" vertical="center"/>
    </xf>
    <xf numFmtId="0" fontId="0" fillId="42" borderId="11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right" vertical="center"/>
    </xf>
    <xf numFmtId="165" fontId="11" fillId="0" borderId="31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1" xfId="0" applyNumberFormat="1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1" fillId="42" borderId="31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2" borderId="16" xfId="0" applyNumberFormat="1" applyFont="1" applyFill="1" applyBorder="1" applyAlignment="1">
      <alignment horizontal="center" vertical="center"/>
    </xf>
    <xf numFmtId="0" fontId="0" fillId="41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62" fillId="0" borderId="0" xfId="0" applyFont="1" applyAlignment="1">
      <alignment/>
    </xf>
    <xf numFmtId="0" fontId="0" fillId="0" borderId="11" xfId="0" applyNumberFormat="1" applyFont="1" applyFill="1" applyBorder="1" applyAlignment="1">
      <alignment horizontal="left" vertical="center"/>
    </xf>
    <xf numFmtId="0" fontId="63" fillId="0" borderId="23" xfId="53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0" borderId="23" xfId="53" applyNumberFormat="1" applyFill="1" applyBorder="1" applyAlignment="1" applyProtection="1">
      <alignment horizontal="left" vertical="center"/>
      <protection/>
    </xf>
    <xf numFmtId="0" fontId="54" fillId="0" borderId="0" xfId="53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64" fillId="0" borderId="0" xfId="0" applyNumberFormat="1" applyFont="1" applyFill="1" applyBorder="1" applyAlignment="1">
      <alignment horizontal="left" vertical="center"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42" xfId="0" applyNumberFormat="1" applyFont="1" applyFill="1" applyBorder="1" applyAlignment="1" applyProtection="1">
      <alignment horizontal="center"/>
      <protection/>
    </xf>
    <xf numFmtId="1" fontId="2" fillId="34" borderId="11" xfId="0" applyNumberFormat="1" applyFont="1" applyFill="1" applyBorder="1" applyAlignment="1" applyProtection="1">
      <alignment horizontal="center"/>
      <protection/>
    </xf>
    <xf numFmtId="1" fontId="2" fillId="34" borderId="40" xfId="0" applyNumberFormat="1" applyFont="1" applyFill="1" applyBorder="1" applyAlignment="1" applyProtection="1">
      <alignment horizontal="center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0" fontId="11" fillId="43" borderId="31" xfId="0" applyNumberFormat="1" applyFont="1" applyFill="1" applyBorder="1" applyAlignment="1">
      <alignment horizontal="center" vertical="center"/>
    </xf>
    <xf numFmtId="0" fontId="0" fillId="41" borderId="22" xfId="0" applyNumberFormat="1" applyFont="1" applyFill="1" applyBorder="1" applyAlignment="1">
      <alignment horizontal="center" vertical="center"/>
    </xf>
    <xf numFmtId="0" fontId="54" fillId="0" borderId="47" xfId="53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42" borderId="48" xfId="0" applyNumberFormat="1" applyFont="1" applyFill="1" applyBorder="1" applyAlignment="1">
      <alignment horizontal="center" vertical="center"/>
    </xf>
    <xf numFmtId="0" fontId="0" fillId="41" borderId="49" xfId="0" applyNumberFormat="1" applyFont="1" applyFill="1" applyBorder="1" applyAlignment="1">
      <alignment horizontal="center" vertical="center"/>
    </xf>
    <xf numFmtId="0" fontId="54" fillId="0" borderId="23" xfId="53" applyBorder="1" applyAlignment="1" applyProtection="1">
      <alignment/>
      <protection/>
    </xf>
    <xf numFmtId="0" fontId="17" fillId="44" borderId="53" xfId="0" applyFont="1" applyFill="1" applyBorder="1" applyAlignment="1">
      <alignment horizontal="center" vertical="center"/>
    </xf>
    <xf numFmtId="0" fontId="17" fillId="44" borderId="54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 applyProtection="1">
      <alignment horizontal="center" vertical="center"/>
      <protection/>
    </xf>
    <xf numFmtId="14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9" fillId="36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9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center" vertical="center"/>
    </xf>
    <xf numFmtId="0" fontId="11" fillId="0" borderId="63" xfId="0" applyNumberFormat="1" applyFont="1" applyFill="1" applyBorder="1" applyAlignment="1">
      <alignment horizontal="center" vertical="center"/>
    </xf>
    <xf numFmtId="0" fontId="11" fillId="41" borderId="64" xfId="0" applyNumberFormat="1" applyFont="1" applyFill="1" applyBorder="1" applyAlignment="1">
      <alignment horizontal="left" vertical="center"/>
    </xf>
    <xf numFmtId="0" fontId="11" fillId="41" borderId="65" xfId="0" applyNumberFormat="1" applyFont="1" applyFill="1" applyBorder="1" applyAlignment="1">
      <alignment horizontal="left" vertical="center"/>
    </xf>
    <xf numFmtId="0" fontId="11" fillId="41" borderId="66" xfId="0" applyNumberFormat="1" applyFont="1" applyFill="1" applyBorder="1" applyAlignment="1">
      <alignment horizontal="left" vertical="center"/>
    </xf>
    <xf numFmtId="0" fontId="11" fillId="42" borderId="44" xfId="0" applyNumberFormat="1" applyFont="1" applyFill="1" applyBorder="1" applyAlignment="1">
      <alignment horizontal="left" vertical="center"/>
    </xf>
    <xf numFmtId="0" fontId="11" fillId="42" borderId="45" xfId="0" applyNumberFormat="1" applyFont="1" applyFill="1" applyBorder="1" applyAlignment="1">
      <alignment horizontal="left" vertical="center"/>
    </xf>
    <xf numFmtId="0" fontId="11" fillId="42" borderId="46" xfId="0" applyNumberFormat="1" applyFont="1" applyFill="1" applyBorder="1" applyAlignment="1">
      <alignment horizontal="left" vertical="center"/>
    </xf>
    <xf numFmtId="0" fontId="11" fillId="13" borderId="64" xfId="0" applyNumberFormat="1" applyFont="1" applyFill="1" applyBorder="1" applyAlignment="1">
      <alignment horizontal="left" vertical="center"/>
    </xf>
    <xf numFmtId="0" fontId="0" fillId="13" borderId="65" xfId="0" applyNumberFormat="1" applyFont="1" applyFill="1" applyBorder="1" applyAlignment="1">
      <alignment horizontal="left" vertical="center"/>
    </xf>
    <xf numFmtId="0" fontId="0" fillId="13" borderId="6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9" fillId="0" borderId="56" xfId="0" applyNumberFormat="1" applyFont="1" applyFill="1" applyBorder="1" applyAlignment="1">
      <alignment vertical="center"/>
    </xf>
    <xf numFmtId="0" fontId="54" fillId="45" borderId="11" xfId="55" applyFill="1" applyBorder="1" applyAlignment="1">
      <alignment/>
    </xf>
    <xf numFmtId="0" fontId="0" fillId="45" borderId="11" xfId="0" applyFill="1" applyBorder="1" applyAlignment="1">
      <alignment/>
    </xf>
    <xf numFmtId="0" fontId="0" fillId="0" borderId="67" xfId="0" applyFont="1" applyFill="1" applyBorder="1" applyAlignment="1">
      <alignment horizontal="left"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42" borderId="26" xfId="0" applyNumberFormat="1" applyFont="1" applyFill="1" applyBorder="1" applyAlignment="1">
      <alignment horizontal="center" vertical="center"/>
    </xf>
    <xf numFmtId="0" fontId="0" fillId="41" borderId="27" xfId="0" applyNumberFormat="1" applyFont="1" applyFill="1" applyBorder="1" applyAlignment="1">
      <alignment horizontal="center" vertical="center"/>
    </xf>
    <xf numFmtId="0" fontId="13" fillId="0" borderId="69" xfId="0" applyNumberFormat="1" applyFont="1" applyBorder="1" applyAlignment="1">
      <alignment/>
    </xf>
    <xf numFmtId="0" fontId="13" fillId="0" borderId="70" xfId="0" applyNumberFormat="1" applyFont="1" applyBorder="1" applyAlignment="1">
      <alignment/>
    </xf>
    <xf numFmtId="0" fontId="54" fillId="45" borderId="16" xfId="55" applyFill="1" applyBorder="1" applyAlignment="1">
      <alignment/>
    </xf>
    <xf numFmtId="0" fontId="0" fillId="45" borderId="16" xfId="0" applyFill="1" applyBorder="1" applyAlignment="1">
      <alignment/>
    </xf>
    <xf numFmtId="0" fontId="54" fillId="0" borderId="28" xfId="53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45" borderId="24" xfId="0" applyFill="1" applyBorder="1" applyAlignment="1">
      <alignment/>
    </xf>
    <xf numFmtId="0" fontId="13" fillId="0" borderId="49" xfId="0" applyNumberFormat="1" applyFont="1" applyBorder="1" applyAlignment="1">
      <alignment/>
    </xf>
    <xf numFmtId="0" fontId="0" fillId="45" borderId="41" xfId="0" applyFill="1" applyBorder="1" applyAlignment="1">
      <alignment/>
    </xf>
    <xf numFmtId="0" fontId="13" fillId="0" borderId="30" xfId="0" applyNumberFormat="1" applyFont="1" applyBorder="1" applyAlignment="1">
      <alignment/>
    </xf>
    <xf numFmtId="0" fontId="63" fillId="0" borderId="25" xfId="53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54" fillId="45" borderId="28" xfId="55" applyFill="1" applyBorder="1" applyAlignment="1">
      <alignment/>
    </xf>
    <xf numFmtId="0" fontId="0" fillId="45" borderId="29" xfId="0" applyFill="1" applyBorder="1" applyAlignment="1">
      <alignment/>
    </xf>
    <xf numFmtId="0" fontId="0" fillId="45" borderId="30" xfId="0" applyFill="1" applyBorder="1" applyAlignment="1">
      <alignment/>
    </xf>
    <xf numFmtId="0" fontId="54" fillId="45" borderId="17" xfId="55" applyFill="1" applyBorder="1" applyAlignment="1">
      <alignment/>
    </xf>
    <xf numFmtId="0" fontId="0" fillId="45" borderId="17" xfId="0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meshcoble@comcast.net" TargetMode="External" /><Relationship Id="rId2" Type="http://schemas.openxmlformats.org/officeDocument/2006/relationships/hyperlink" Target="mailto:robert.schneider@gd-ais.com" TargetMode="External" /><Relationship Id="rId3" Type="http://schemas.openxmlformats.org/officeDocument/2006/relationships/hyperlink" Target="mailto:stross0879@gmail.com" TargetMode="External" /><Relationship Id="rId4" Type="http://schemas.openxmlformats.org/officeDocument/2006/relationships/hyperlink" Target="mailto:agosciniak@msn.com" TargetMode="External" /><Relationship Id="rId5" Type="http://schemas.openxmlformats.org/officeDocument/2006/relationships/hyperlink" Target="mailto:jjg34ICL@aol.com" TargetMode="External" /><Relationship Id="rId6" Type="http://schemas.openxmlformats.org/officeDocument/2006/relationships/hyperlink" Target="mailto:plabarb@optonline.net" TargetMode="External" /><Relationship Id="rId7" Type="http://schemas.openxmlformats.org/officeDocument/2006/relationships/hyperlink" Target="mailto:rshernce@optonline.net" TargetMode="External" /><Relationship Id="rId8" Type="http://schemas.openxmlformats.org/officeDocument/2006/relationships/hyperlink" Target="mailto:peteragrapides@outlook.com" TargetMode="External" /><Relationship Id="rId9" Type="http://schemas.openxmlformats.org/officeDocument/2006/relationships/hyperlink" Target="mailto:rshernce@optonline.net" TargetMode="External" /><Relationship Id="rId10" Type="http://schemas.openxmlformats.org/officeDocument/2006/relationships/hyperlink" Target="mailto:srharsanyi@verizon.net" TargetMode="External" /><Relationship Id="rId11" Type="http://schemas.openxmlformats.org/officeDocument/2006/relationships/hyperlink" Target="mailto:mecnitz@verizon.net" TargetMode="External" /><Relationship Id="rId12" Type="http://schemas.openxmlformats.org/officeDocument/2006/relationships/hyperlink" Target="mailto:paul821@yahoo.com" TargetMode="External" /><Relationship Id="rId13" Type="http://schemas.openxmlformats.org/officeDocument/2006/relationships/hyperlink" Target="mailto:dksw@optonline.net" TargetMode="External" /><Relationship Id="rId14" Type="http://schemas.openxmlformats.org/officeDocument/2006/relationships/hyperlink" Target="mailto:dlmack94@aol.com" TargetMode="External" /><Relationship Id="rId15" Type="http://schemas.openxmlformats.org/officeDocument/2006/relationships/hyperlink" Target="mailto:wnitz@verizon.net" TargetMode="External" /><Relationship Id="rId16" Type="http://schemas.openxmlformats.org/officeDocument/2006/relationships/hyperlink" Target="mailto:scoot0553@gmail.com" TargetMode="External" /><Relationship Id="rId17" Type="http://schemas.openxmlformats.org/officeDocument/2006/relationships/hyperlink" Target="mailto:stross0879@gmail.com" TargetMode="External" /><Relationship Id="rId18" Type="http://schemas.openxmlformats.org/officeDocument/2006/relationships/hyperlink" Target="mailto:agosciniak@msn.com" TargetMode="External" /><Relationship Id="rId19" Type="http://schemas.openxmlformats.org/officeDocument/2006/relationships/hyperlink" Target="mailto:ricknixon.home@gmail.com" TargetMode="External" /><Relationship Id="rId20" Type="http://schemas.openxmlformats.org/officeDocument/2006/relationships/hyperlink" Target="mailto:gtrgeorge1@gmail.com" TargetMode="External" /><Relationship Id="rId21" Type="http://schemas.openxmlformats.org/officeDocument/2006/relationships/hyperlink" Target="mailto:crazyfam5@aol.com" TargetMode="External" /><Relationship Id="rId22" Type="http://schemas.openxmlformats.org/officeDocument/2006/relationships/hyperlink" Target="mailto:randyheuer@optonline.net" TargetMode="External" /><Relationship Id="rId23" Type="http://schemas.openxmlformats.org/officeDocument/2006/relationships/hyperlink" Target="mailto:lawrence_23175@hotmail.com" TargetMode="External" /><Relationship Id="rId24" Type="http://schemas.openxmlformats.org/officeDocument/2006/relationships/hyperlink" Target="mailto:aow2@live.com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5"/>
  <sheetViews>
    <sheetView tabSelected="1" zoomScale="130" zoomScaleNormal="130" zoomScalePageLayoutView="0" workbookViewId="0" topLeftCell="A3">
      <selection activeCell="A19" sqref="A19"/>
    </sheetView>
  </sheetViews>
  <sheetFormatPr defaultColWidth="9.140625" defaultRowHeight="12.75"/>
  <cols>
    <col min="1" max="1" width="22.00390625" style="0" customWidth="1"/>
    <col min="2" max="2" width="14.140625" style="0" customWidth="1"/>
    <col min="3" max="3" width="13.8515625" style="0" bestFit="1" customWidth="1"/>
    <col min="4" max="4" width="9.140625" style="0" bestFit="1" customWidth="1"/>
    <col min="5" max="5" width="11.00390625" style="0" customWidth="1"/>
    <col min="6" max="6" width="11.00390625" style="2" customWidth="1"/>
    <col min="7" max="12" width="8.00390625" style="0" customWidth="1"/>
    <col min="13" max="13" width="8.00390625" style="1" customWidth="1"/>
    <col min="14" max="15" width="8.00390625" style="0" customWidth="1"/>
    <col min="16" max="16" width="8.57421875" style="0" customWidth="1"/>
    <col min="17" max="18" width="8.00390625" style="0" customWidth="1"/>
  </cols>
  <sheetData>
    <row r="1" spans="1:16" ht="15" customHeight="1" hidden="1">
      <c r="A1" s="133" t="b">
        <v>0</v>
      </c>
      <c r="G1" s="85">
        <f>VLOOKUP($B$11,'Course Data'!$C$44:$N$53,'Course Data'!E$3+2,FALSE)</f>
        <v>99</v>
      </c>
      <c r="H1" s="85">
        <f>VLOOKUP($B$11,'Course Data'!$C$44:$N$53,'Course Data'!F$3+2,FALSE)</f>
        <v>2</v>
      </c>
      <c r="I1" s="85">
        <f>VLOOKUP($B$11,'Course Data'!$C$44:$N$53,'Course Data'!G$3+2,FALSE)</f>
        <v>3</v>
      </c>
      <c r="J1" s="85">
        <f>VLOOKUP($B$11,'Course Data'!$C$44:$N$53,'Course Data'!H$3+2,FALSE)</f>
        <v>5</v>
      </c>
      <c r="K1" s="85">
        <f>VLOOKUP($B$11,'Course Data'!$C$44:$N$53,'Course Data'!I$3+2,FALSE)</f>
        <v>1</v>
      </c>
      <c r="L1" s="85">
        <f>VLOOKUP($B$11,'Course Data'!$C$44:$N$53,'Course Data'!J$3+2,FALSE)</f>
        <v>99</v>
      </c>
      <c r="M1" s="85">
        <f>VLOOKUP($B$11,'Course Data'!$C$44:$N$53,'Course Data'!K$3+2,FALSE)</f>
        <v>99</v>
      </c>
      <c r="N1" s="85">
        <f>VLOOKUP($B$11,'Course Data'!$C$44:$N$53,'Course Data'!L$3+2,FALSE)</f>
        <v>4</v>
      </c>
      <c r="O1" s="85">
        <f>VLOOKUP($B$11,'Course Data'!$C$44:$N$53,'Course Data'!M$3+2,FALSE)</f>
        <v>99</v>
      </c>
      <c r="P1" s="92">
        <f>VLOOKUP($B$11,'Course Data'!$C$44:$N$53,12,FALSE)</f>
        <v>2</v>
      </c>
    </row>
    <row r="2" spans="1:16" ht="15" customHeight="1" hidden="1">
      <c r="A2" s="133" t="b">
        <v>0</v>
      </c>
      <c r="G2" s="85">
        <f>VLOOKUP($B$11,'Course Data'!$C$54:$N$63,'Course Data'!E$3+2,FALSE)</f>
        <v>99</v>
      </c>
      <c r="H2" s="85">
        <f>VLOOKUP($B$11,'Course Data'!$C$54:$N$63,'Course Data'!F$3+2,FALSE)</f>
        <v>2</v>
      </c>
      <c r="I2" s="85">
        <f>VLOOKUP($B$11,'Course Data'!$C$54:$N$63,'Course Data'!G$3+2,FALSE)</f>
        <v>3</v>
      </c>
      <c r="J2" s="85">
        <f>VLOOKUP($B$11,'Course Data'!$C$54:$N$63,'Course Data'!H$3+2,FALSE)</f>
        <v>5</v>
      </c>
      <c r="K2" s="85">
        <f>VLOOKUP($B$11,'Course Data'!$C$54:$N$63,'Course Data'!I$3+2,FALSE)</f>
        <v>1</v>
      </c>
      <c r="L2" s="85">
        <f>VLOOKUP($B$11,'Course Data'!$C$54:$N$63,'Course Data'!J$3+2,FALSE)</f>
        <v>99</v>
      </c>
      <c r="M2" s="85">
        <f>VLOOKUP($B$11,'Course Data'!$C$54:$N$63,'Course Data'!K$3+2,FALSE)</f>
        <v>99</v>
      </c>
      <c r="N2" s="85">
        <f>VLOOKUP($B$11,'Course Data'!$C$54:$N$63,'Course Data'!L$3+2,FALSE)</f>
        <v>4</v>
      </c>
      <c r="O2" s="85">
        <f>VLOOKUP($B$11,'Course Data'!$C$54:$N$63,'Course Data'!M$3+2,FALSE)</f>
        <v>99</v>
      </c>
      <c r="P2" s="92">
        <f>VLOOKUP($B$11,'Course Data'!$C$54:$N$63,12,FALSE)</f>
        <v>2</v>
      </c>
    </row>
    <row r="3" ht="15" customHeight="1">
      <c r="G3" s="84"/>
    </row>
    <row r="4" spans="1:18" s="5" customFormat="1" ht="15.75" customHeight="1">
      <c r="A4" s="181" t="s">
        <v>182</v>
      </c>
      <c r="B4" s="182"/>
      <c r="C4" s="86"/>
      <c r="D4" s="86"/>
      <c r="E4" s="87"/>
      <c r="F4" s="3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5" customFormat="1" ht="30">
      <c r="A5" s="18" t="s">
        <v>47</v>
      </c>
      <c r="B5" s="24" t="s">
        <v>11</v>
      </c>
      <c r="C5" s="19" t="s">
        <v>58</v>
      </c>
      <c r="D5" s="19" t="s">
        <v>50</v>
      </c>
      <c r="E5" s="19" t="s">
        <v>51</v>
      </c>
      <c r="F5" s="20" t="s">
        <v>12</v>
      </c>
      <c r="G5" s="40" t="str">
        <f>VLOOKUP($B$11,'Course Data'!$C$4:$N$13,'Course Data'!E$3+2,FALSE)</f>
        <v>Hole 1</v>
      </c>
      <c r="H5" s="40" t="str">
        <f>VLOOKUP($B$11,'Course Data'!$C$4:$N$13,'Course Data'!F$3+2,FALSE)</f>
        <v>Hole 2</v>
      </c>
      <c r="I5" s="40" t="str">
        <f>VLOOKUP($B$11,'Course Data'!$C$4:$N$13,'Course Data'!G$3+2,FALSE)</f>
        <v>Hole 3</v>
      </c>
      <c r="J5" s="40" t="str">
        <f>VLOOKUP($B$11,'Course Data'!$C$4:$N$13,'Course Data'!H$3+2,FALSE)</f>
        <v>Hole 4</v>
      </c>
      <c r="K5" s="40" t="str">
        <f>VLOOKUP($B$11,'Course Data'!$C$4:$N$13,'Course Data'!I$3+2,FALSE)</f>
        <v>Hole 5</v>
      </c>
      <c r="L5" s="40" t="str">
        <f>VLOOKUP($B$11,'Course Data'!$C$4:$N$13,'Course Data'!J$3+2,FALSE)</f>
        <v>Hole 6</v>
      </c>
      <c r="M5" s="40" t="str">
        <f>VLOOKUP($B$11,'Course Data'!$C$4:$N$13,'Course Data'!K$3+2,FALSE)</f>
        <v>Hole 7</v>
      </c>
      <c r="N5" s="40" t="str">
        <f>VLOOKUP($B$11,'Course Data'!$C$4:$N$13,'Course Data'!L$3+2,FALSE)</f>
        <v>Hole 8</v>
      </c>
      <c r="O5" s="40" t="str">
        <f>VLOOKUP($B$11,'Course Data'!$C$4:$N$13,'Course Data'!M$3+2,FALSE)</f>
        <v>Hole 9</v>
      </c>
      <c r="P5" s="21" t="s">
        <v>9</v>
      </c>
      <c r="Q5" s="21" t="s">
        <v>10</v>
      </c>
      <c r="R5" s="24" t="s">
        <v>18</v>
      </c>
    </row>
    <row r="6" spans="1:18" s="5" customFormat="1" ht="15.75" customHeight="1">
      <c r="A6" s="122"/>
      <c r="B6" s="6"/>
      <c r="C6" s="6"/>
      <c r="D6" s="6"/>
      <c r="E6" s="7"/>
      <c r="F6" s="25" t="s">
        <v>15</v>
      </c>
      <c r="G6" s="12">
        <f>VLOOKUP($B$11,'Course Data'!$C$14:$N$23,'Course Data'!E$3+2,FALSE)</f>
        <v>3</v>
      </c>
      <c r="H6" s="12">
        <f>VLOOKUP($B$11,'Course Data'!$C$14:$N$23,'Course Data'!F$3+2,FALSE)</f>
        <v>5</v>
      </c>
      <c r="I6" s="12">
        <f>VLOOKUP($B$11,'Course Data'!$C$14:$N$23,'Course Data'!G$3+2,FALSE)</f>
        <v>4</v>
      </c>
      <c r="J6" s="12">
        <f>VLOOKUP($B$11,'Course Data'!$C$14:$N$23,'Course Data'!H$3+2,FALSE)</f>
        <v>4</v>
      </c>
      <c r="K6" s="12">
        <f>VLOOKUP($B$11,'Course Data'!$C$14:$N$23,'Course Data'!I$3+2,FALSE)</f>
        <v>4</v>
      </c>
      <c r="L6" s="12">
        <f>VLOOKUP($B$11,'Course Data'!$C$14:$N$23,'Course Data'!J$3+2,FALSE)</f>
        <v>3</v>
      </c>
      <c r="M6" s="12">
        <f>VLOOKUP($B$11,'Course Data'!$C$14:$N$23,'Course Data'!K$3+2,FALSE)</f>
        <v>3</v>
      </c>
      <c r="N6" s="12">
        <f>VLOOKUP($B$11,'Course Data'!$C$14:$N$23,'Course Data'!L$3+2,FALSE)</f>
        <v>4</v>
      </c>
      <c r="O6" s="12">
        <f>VLOOKUP($B$11,'Course Data'!$C$14:$N$23,'Course Data'!M$3+2,FALSE)</f>
        <v>3</v>
      </c>
      <c r="P6" s="12">
        <f>VLOOKUP($B$11,'Course Data'!$C$14:$N$23,12,FALSE)</f>
        <v>33</v>
      </c>
      <c r="Q6" s="22"/>
      <c r="R6" s="22"/>
    </row>
    <row r="7" spans="1:18" s="5" customFormat="1" ht="15.75" customHeight="1">
      <c r="A7" s="123"/>
      <c r="B7" s="6"/>
      <c r="C7" s="6"/>
      <c r="D7" s="6"/>
      <c r="E7" s="7"/>
      <c r="F7" s="9" t="s">
        <v>62</v>
      </c>
      <c r="G7" s="8">
        <f>VLOOKUP($B$11,'Course Data'!$C$24:$N$33,'Course Data'!E$3+2,FALSE)</f>
        <v>18</v>
      </c>
      <c r="H7" s="8">
        <f>VLOOKUP($B$11,'Course Data'!$C$24:$N$33,'Course Data'!F$3+2,FALSE)</f>
        <v>6</v>
      </c>
      <c r="I7" s="8">
        <f>VLOOKUP($B$11,'Course Data'!$C$24:$N$33,'Course Data'!G$3+2,FALSE)</f>
        <v>8</v>
      </c>
      <c r="J7" s="8">
        <f>VLOOKUP($B$11,'Course Data'!$C$24:$N$33,'Course Data'!H$3+2,FALSE)</f>
        <v>14</v>
      </c>
      <c r="K7" s="8">
        <f>VLOOKUP($B$11,'Course Data'!$C$24:$N$33,'Course Data'!I$3+2,FALSE)</f>
        <v>2</v>
      </c>
      <c r="L7" s="8">
        <f>VLOOKUP($B$11,'Course Data'!$C$24:$N$33,'Course Data'!J$3+2,FALSE)</f>
        <v>4</v>
      </c>
      <c r="M7" s="8">
        <f>VLOOKUP($B$11,'Course Data'!$C$24:$N$33,'Course Data'!K$3+2,FALSE)</f>
        <v>16</v>
      </c>
      <c r="N7" s="8">
        <f>VLOOKUP($B$11,'Course Data'!$C$24:$N$33,'Course Data'!L$3+2,FALSE)</f>
        <v>10</v>
      </c>
      <c r="O7" s="8">
        <f>VLOOKUP($B$11,'Course Data'!$C$24:$N$33,'Course Data'!M$3+2,FALSE)</f>
        <v>12</v>
      </c>
      <c r="P7" s="22"/>
      <c r="Q7" s="22"/>
      <c r="R7" s="22"/>
    </row>
    <row r="8" spans="1:18" s="5" customFormat="1" ht="15.75" customHeight="1">
      <c r="A8" s="123"/>
      <c r="B8" s="6"/>
      <c r="C8" s="6"/>
      <c r="D8" s="6"/>
      <c r="E8" s="7"/>
      <c r="F8" s="9" t="s">
        <v>63</v>
      </c>
      <c r="G8" s="8">
        <f>VLOOKUP($B$11,'Course Data'!$C$34:$N$43,'Course Data'!E$3+2,FALSE)</f>
        <v>18</v>
      </c>
      <c r="H8" s="8">
        <f>VLOOKUP($B$11,'Course Data'!$C$34:$N$43,'Course Data'!F$3+2,FALSE)</f>
        <v>4</v>
      </c>
      <c r="I8" s="8">
        <f>VLOOKUP($B$11,'Course Data'!$C$34:$N$43,'Course Data'!G$3+2,FALSE)</f>
        <v>6</v>
      </c>
      <c r="J8" s="8">
        <f>VLOOKUP($B$11,'Course Data'!$C$34:$N$43,'Course Data'!H$3+2,FALSE)</f>
        <v>14</v>
      </c>
      <c r="K8" s="8">
        <f>VLOOKUP($B$11,'Course Data'!$C$34:$N$43,'Course Data'!I$3+2,FALSE)</f>
        <v>2</v>
      </c>
      <c r="L8" s="8">
        <f>VLOOKUP($B$11,'Course Data'!$C$34:$N$43,'Course Data'!J$3+2,FALSE)</f>
        <v>10</v>
      </c>
      <c r="M8" s="8">
        <f>VLOOKUP($B$11,'Course Data'!$C$34:$N$43,'Course Data'!K$3+2,FALSE)</f>
        <v>16</v>
      </c>
      <c r="N8" s="8">
        <f>VLOOKUP($B$11,'Course Data'!$C$34:$N$43,'Course Data'!L$3+2,FALSE)</f>
        <v>8</v>
      </c>
      <c r="O8" s="8">
        <f>VLOOKUP($B$11,'Course Data'!$C$34:$N$43,'Course Data'!M$3+2,FALSE)</f>
        <v>12</v>
      </c>
      <c r="P8" s="22"/>
      <c r="Q8" s="22"/>
      <c r="R8" s="22"/>
    </row>
    <row r="9" spans="1:18" s="5" customFormat="1" ht="15.75" customHeight="1">
      <c r="A9" s="124"/>
      <c r="B9" s="6"/>
      <c r="C9" s="6"/>
      <c r="D9" s="6"/>
      <c r="E9" s="7"/>
      <c r="F9" s="32" t="s">
        <v>13</v>
      </c>
      <c r="G9" s="26">
        <f>IF(G11-G12-G10+G13&lt;0,2,IF(G11-G12-G10+G13=0,1,0))</f>
        <v>2</v>
      </c>
      <c r="H9" s="26">
        <f aca="true" t="shared" si="0" ref="H9:O9">IF(H11-H12-H10+H13&lt;0,2,IF(H11-H12-H10+H13=0,1,0))</f>
        <v>1</v>
      </c>
      <c r="I9" s="26">
        <f t="shared" si="0"/>
        <v>0</v>
      </c>
      <c r="J9" s="26">
        <f t="shared" si="0"/>
        <v>0</v>
      </c>
      <c r="K9" s="26">
        <f t="shared" si="0"/>
        <v>2</v>
      </c>
      <c r="L9" s="26">
        <f t="shared" si="0"/>
        <v>0</v>
      </c>
      <c r="M9" s="26">
        <f t="shared" si="0"/>
        <v>2</v>
      </c>
      <c r="N9" s="26">
        <f t="shared" si="0"/>
        <v>0</v>
      </c>
      <c r="O9" s="26">
        <f t="shared" si="0"/>
        <v>2</v>
      </c>
      <c r="P9" s="27"/>
      <c r="Q9" s="27">
        <f>IF(Q11-Q12&lt;0,2,IF(Q11-Q12=0,1,0))</f>
        <v>2</v>
      </c>
      <c r="R9" s="29">
        <f>SUM(G9:Q9)</f>
        <v>11</v>
      </c>
    </row>
    <row r="10" spans="1:18" s="5" customFormat="1" ht="15.75" customHeight="1">
      <c r="A10" s="174" t="s">
        <v>181</v>
      </c>
      <c r="B10" s="13"/>
      <c r="C10" s="13"/>
      <c r="D10" s="13"/>
      <c r="E10" s="14"/>
      <c r="F10" s="33" t="s">
        <v>16</v>
      </c>
      <c r="G10" s="34">
        <f>IF(VLOOKUP(A11,'Pull-Downs'!B4:C26,2)="M",IF($F11-$F12&lt;10,IF($F11-$F12&gt;=ROUNDUP(G7/$P$1,0),1,0),IF($F11-$F12-9&gt;=G1,2,1)),IF($F11-$F12&lt;10,IF($F11-$F12&gt;=ROUNDUP(G8/$P$1,0),1,0),IF($F11-$F12-9&gt;=G2,2,1)))</f>
        <v>0</v>
      </c>
      <c r="H10" s="34">
        <f>IF(VLOOKUP(A11,'Pull-Downs'!B4:C26,2)="M",IF($F11-$F12&lt;10,IF($F11-$F12&gt;=ROUNDUP(H7/$P$1,0),1,0),IF($F11-$F12-9&gt;=H1,2,1)),IF($F11-$F12&lt;10,IF($F11-$F12&gt;=ROUNDUP(H8/$P$1,0),1,0),IF($F11-$F12-9&gt;=H2,2,1)))</f>
        <v>1</v>
      </c>
      <c r="I10" s="34">
        <f>IF(VLOOKUP(A11,'Pull-Downs'!B4:C26,2)="M",IF($F11-$F12&lt;10,IF($F11-$F12&gt;=ROUNDUP(I7/$P$1,0),1,0),IF($F11-$F12-9&gt;=I1,2,1)),IF($F11-$F12&lt;10,IF($F11-$F12&gt;=ROUNDUP(I8/$P$1,0),1,0),IF($F11-$F12-9&gt;=I2,2,1)))</f>
        <v>1</v>
      </c>
      <c r="J10" s="34">
        <f>IF(VLOOKUP(A11,'Pull-Downs'!B4:C26,2)="M",IF($F11-$F12&lt;10,IF($F11-$F12&gt;=ROUNDUP(J7/$P$1,0),1,0),IF($F11-$F12-9&gt;=J1,2,1)),IF($F11-$F12&lt;10,IF($F11-$F12&gt;=ROUNDUP(J8/$P$1,0),1,0),IF($F11-$F12-9&gt;=J2,2,1)))</f>
        <v>1</v>
      </c>
      <c r="K10" s="34">
        <f>IF(VLOOKUP(A11,'Pull-Downs'!B4:C26,2)="M",IF($F11-$F12&lt;10,IF($F11-$F12&gt;=ROUNDUP(K7/$P$1,0),1,0),IF($F11-$F12-9&gt;=K1,2,1)),IF($F11-$F12&lt;10,IF($F11-$F12&gt;=ROUNDUP(K8/$P$1,0),1,0),IF($F11-$F12-9&gt;=K2,2,1)))</f>
        <v>1</v>
      </c>
      <c r="L10" s="34">
        <f>IF(VLOOKUP(A11,'Pull-Downs'!B4:C26,2)="M",IF($F11-$F12&lt;10,IF($F11-$F12&gt;=ROUNDUP(L7/$P$1,0),1,0),IF($F11-$F12-9&gt;=L1,2,1)),IF($F11-$F12&lt;10,IF($F11-$F12&gt;=ROUNDUP(L8/$P$1,0),1,0),IF($F11-$F12-9&gt;=L2,2,1)))</f>
        <v>1</v>
      </c>
      <c r="M10" s="34">
        <f>IF(VLOOKUP(A11,'Pull-Downs'!B4:C26,2)="M",IF($F11-$F12&lt;10,IF($F11-$F12&gt;=ROUNDUP(M7/$P$1,0),1,0),IF($F11-$F12-9&gt;=M1,2,1)),IF($F11-$F12&lt;10,IF($F11-$F12&gt;=ROUNDUP(M8/$P$1,0),1,0),IF($F11-$F12-9&gt;=M2,2,1)))</f>
        <v>1</v>
      </c>
      <c r="N10" s="34">
        <f>IF(VLOOKUP(A11,'Pull-Downs'!B4:C26,2)="M",IF($F11-$F12&lt;10,IF($F11-$F12&gt;=ROUNDUP(N7/$P$1,0),1,0),IF($F11-$F12-9&gt;=N1,2,1)),IF($F11-$F12&lt;10,IF($F11-$F12&gt;=ROUNDUP(N8/$P$1,0),1,0),IF($F11-$F12-9&gt;=N2,2,1)))</f>
        <v>1</v>
      </c>
      <c r="O10" s="34">
        <f>IF(VLOOKUP(A11,'Pull-Downs'!B4:C26,2)="M",IF($F11-$F12&lt;10,IF($F11-$F12&gt;=ROUNDUP(O7/$P$1,0),1,0),IF($F11-$F12-9&gt;=O1,2,1)),IF($F11-$F12&lt;10,IF($F11-$F12&gt;=ROUNDUP(O8/$P$1,0),1,0),IF($F11-$F12-9&gt;=O2,2,1)))</f>
        <v>1</v>
      </c>
      <c r="P10" s="35">
        <f>SUM(G10:O10)</f>
        <v>8</v>
      </c>
      <c r="Q10" s="23"/>
      <c r="R10" s="23"/>
    </row>
    <row r="11" spans="1:18" s="5" customFormat="1" ht="15">
      <c r="A11" s="127" t="s">
        <v>65</v>
      </c>
      <c r="B11" s="175" t="s">
        <v>30</v>
      </c>
      <c r="C11" s="37" t="s">
        <v>55</v>
      </c>
      <c r="D11" s="179">
        <v>7</v>
      </c>
      <c r="E11" s="177">
        <v>44713</v>
      </c>
      <c r="F11" s="38">
        <v>13</v>
      </c>
      <c r="G11" s="156">
        <v>4</v>
      </c>
      <c r="H11" s="156">
        <v>7</v>
      </c>
      <c r="I11" s="156">
        <v>7</v>
      </c>
      <c r="J11" s="157">
        <v>6</v>
      </c>
      <c r="K11" s="158">
        <v>4</v>
      </c>
      <c r="L11" s="158">
        <v>5</v>
      </c>
      <c r="M11" s="159">
        <v>5</v>
      </c>
      <c r="N11" s="156">
        <v>7</v>
      </c>
      <c r="O11" s="156">
        <v>3</v>
      </c>
      <c r="P11" s="30">
        <f>SUM(G11:O11)</f>
        <v>48</v>
      </c>
      <c r="Q11" s="31">
        <f>P11-F11</f>
        <v>35</v>
      </c>
      <c r="R11" s="22"/>
    </row>
    <row r="12" spans="1:18" s="5" customFormat="1" ht="15.75" customHeight="1">
      <c r="A12" s="126" t="s">
        <v>64</v>
      </c>
      <c r="B12" s="176"/>
      <c r="C12" s="39" t="s">
        <v>55</v>
      </c>
      <c r="D12" s="180"/>
      <c r="E12" s="178"/>
      <c r="F12" s="38">
        <v>5</v>
      </c>
      <c r="G12" s="158">
        <v>5</v>
      </c>
      <c r="H12" s="158">
        <v>6</v>
      </c>
      <c r="I12" s="158">
        <v>4</v>
      </c>
      <c r="J12" s="158">
        <v>4</v>
      </c>
      <c r="K12" s="158">
        <v>4</v>
      </c>
      <c r="L12" s="158">
        <v>3</v>
      </c>
      <c r="M12" s="160">
        <v>6</v>
      </c>
      <c r="N12" s="158">
        <v>5</v>
      </c>
      <c r="O12" s="158">
        <v>4</v>
      </c>
      <c r="P12" s="30">
        <f>SUM(G12:O12)</f>
        <v>41</v>
      </c>
      <c r="Q12" s="31">
        <f>P12-F12</f>
        <v>36</v>
      </c>
      <c r="R12" s="22"/>
    </row>
    <row r="13" spans="1:18" s="5" customFormat="1" ht="15.75" customHeight="1">
      <c r="A13" s="173" t="s">
        <v>181</v>
      </c>
      <c r="B13" s="15"/>
      <c r="C13" s="15"/>
      <c r="D13" s="15"/>
      <c r="E13" s="16"/>
      <c r="F13" s="33" t="s">
        <v>16</v>
      </c>
      <c r="G13" s="36">
        <f>IF(VLOOKUP(A12,'Pull-Downs'!B4:C26,2)="M",IF($F12-$F11&lt;10,IF($F12-$F11&gt;=ROUNDUP(G7/$P$1,0),1,0),IF($F12-$F11-9&gt;=G1,2,1)),IF($F12-$F11&lt;10,IF($F12-$F11&gt;=ROUNDUP(G8/$P$1,0),1,0),IF($F12-$F11-9&gt;=G2,2,1)))</f>
        <v>0</v>
      </c>
      <c r="H13" s="36">
        <f>IF(VLOOKUP(A12,'Pull-Downs'!B4:C26,2)="M",IF($F12-$F11&lt;10,IF($F12-$F11&gt;=ROUNDUP(H7/$P$1,0),1,0),IF($F12-$F11-9&gt;=H1,2,1)),IF($F12-$F11&lt;10,IF($F12-$F11&gt;=ROUNDUP(H8/$P$1,0),1,0),IF($F12-$F11-9&gt;=H2,2,1)))</f>
        <v>0</v>
      </c>
      <c r="I13" s="36">
        <f>IF(VLOOKUP(A12,'Pull-Downs'!B4:C26,2)="M",IF($F12-$F11&lt;10,IF($F12-$F11&gt;=ROUNDUP(I7/$P$1,0),1,0),IF($F12-$F11-9&gt;=I1,2,1)),IF($F12-$F11&lt;10,IF($F12-$F11&gt;=ROUNDUP(I8/$P$1,0),1,0),IF($F12-$F11-9&gt;=I2,2,1)))</f>
        <v>0</v>
      </c>
      <c r="J13" s="36">
        <f>IF(VLOOKUP(A12,'Pull-Downs'!B4:C26,2)="M",IF($F12-$F11&lt;10,IF($F12-$F11&gt;=ROUNDUP(J7/$P$1,0),1,0),IF($F12-$F11-9&gt;=J1,2,1)),IF($F12-$F11&lt;10,IF($F12-$F11&gt;=ROUNDUP(J8/$P$1,0),1,0),IF($F12-$F11-9&gt;=J2,2,1)))</f>
        <v>0</v>
      </c>
      <c r="K13" s="36">
        <f>IF(VLOOKUP(A12,'Pull-Downs'!B4:C26,2)="M",IF($F12-$F11&lt;10,IF($F12-$F11&gt;=ROUNDUP(K7/$P$1,0),1,0),IF($F12-$F11-9&gt;=K1,2,1)),IF($F12-$F11&lt;10,IF($F12-$F11&gt;=ROUNDUP(K8/$P$1,0),1,0),IF($F12-$F11-9&gt;=K2,2,1)))</f>
        <v>0</v>
      </c>
      <c r="L13" s="36">
        <f>IF(VLOOKUP(A12,'Pull-Downs'!B4:C26,2)="M",IF($F12-$F11&lt;10,IF($F12-$F11&gt;=ROUNDUP(L7/$P$1,0),1,0),IF($F12-$F11-9&gt;=L1,2,1)),IF($F12-$F11&lt;10,IF($F12-$F11&gt;=ROUNDUP(L8/$P$1,0),1,0),IF($F12-$F11-9&gt;=L2,2,1)))</f>
        <v>0</v>
      </c>
      <c r="M13" s="36">
        <f>IF(VLOOKUP(A12,'Pull-Downs'!B4:C26,2)="M",IF($F12-$F11&lt;10,IF($F12-$F11&gt;=ROUNDUP(M7/$P$1,0),1,0),IF($F12-$F11-9&gt;=M1,2,1)),IF($F12-$F11&lt;10,IF($F12-$F11&gt;=ROUNDUP(M8/$P$1,0),1,0),IF($F12-$F11-9&gt;=M2,2,1)))</f>
        <v>0</v>
      </c>
      <c r="N13" s="36">
        <f>IF(VLOOKUP(A12,'Pull-Downs'!B4:C26,2)="M",IF($F12-$F11&lt;10,IF($F12-$F11&gt;=ROUNDUP(N7/$P$1,0),1,0),IF($F12-$F11-9&gt;=N1,2,1)),IF($F12-$F11&lt;10,IF($F12-$F11&gt;=ROUNDUP(N8/$P$1,0),1,0),IF($F12-$F11-9&gt;=N2,2,1)))</f>
        <v>0</v>
      </c>
      <c r="O13" s="36">
        <f>IF(VLOOKUP(A12,'Pull-Downs'!B4:C26,2)="M",IF($F12-$F11&lt;10,IF($F12-$F11&gt;=ROUNDUP(O7/$P$1,0),1,0),IF($F12-$F11-9&gt;=O1,2,1)),IF($F12-$F11&lt;10,IF($F12-$F11&gt;=ROUNDUP(O8/$P$1,0),1,0),IF($F12-$F11-9&gt;=O2,2,1)))</f>
        <v>0</v>
      </c>
      <c r="P13" s="35">
        <f>SUM(G13:O13)</f>
        <v>0</v>
      </c>
      <c r="Q13" s="23"/>
      <c r="R13" s="23"/>
    </row>
    <row r="14" spans="1:18" s="5" customFormat="1" ht="15.75" customHeight="1">
      <c r="A14" s="125"/>
      <c r="B14" s="6"/>
      <c r="C14" s="6"/>
      <c r="D14" s="6"/>
      <c r="E14" s="7"/>
      <c r="F14" s="32" t="s">
        <v>13</v>
      </c>
      <c r="G14" s="28">
        <f>IF(G12-G11+G10-G13&lt;0,2,IF(G12-G11+G10-G13=0,1,0))</f>
        <v>0</v>
      </c>
      <c r="H14" s="28">
        <f aca="true" t="shared" si="1" ref="H14:O14">IF(H12-H11+H10-H13&lt;0,2,IF(H12-H11+H10-H13=0,1,0))</f>
        <v>1</v>
      </c>
      <c r="I14" s="28">
        <f t="shared" si="1"/>
        <v>2</v>
      </c>
      <c r="J14" s="28">
        <f t="shared" si="1"/>
        <v>2</v>
      </c>
      <c r="K14" s="28">
        <f t="shared" si="1"/>
        <v>0</v>
      </c>
      <c r="L14" s="28">
        <f t="shared" si="1"/>
        <v>2</v>
      </c>
      <c r="M14" s="28">
        <f t="shared" si="1"/>
        <v>0</v>
      </c>
      <c r="N14" s="28">
        <f t="shared" si="1"/>
        <v>2</v>
      </c>
      <c r="O14" s="28">
        <f t="shared" si="1"/>
        <v>0</v>
      </c>
      <c r="P14" s="27"/>
      <c r="Q14" s="27">
        <f>IF(Q12-Q11&lt;0,2,IF(Q12-Q11=0,1,0))</f>
        <v>0</v>
      </c>
      <c r="R14" s="29">
        <f>SUM(G14:Q14)</f>
        <v>9</v>
      </c>
    </row>
    <row r="15" spans="6:13" ht="12.75">
      <c r="F15"/>
      <c r="M15"/>
    </row>
    <row r="16" spans="1:18" ht="15">
      <c r="A16" s="88" t="s">
        <v>45</v>
      </c>
      <c r="B16" s="5" t="s">
        <v>97</v>
      </c>
      <c r="F16" s="10"/>
      <c r="P16" s="11"/>
      <c r="Q16" s="11"/>
      <c r="R16" s="11"/>
    </row>
    <row r="17" spans="2:18" ht="15">
      <c r="B17" s="5" t="s">
        <v>98</v>
      </c>
      <c r="P17" s="11"/>
      <c r="Q17" s="11"/>
      <c r="R17" s="11"/>
    </row>
    <row r="18" spans="2:18" ht="15">
      <c r="B18" s="5" t="s">
        <v>93</v>
      </c>
      <c r="G18" s="17"/>
      <c r="H18" s="132" t="s">
        <v>102</v>
      </c>
      <c r="I18" s="1"/>
      <c r="J18" s="1"/>
      <c r="K18" s="1"/>
      <c r="L18" s="1"/>
      <c r="N18" s="1"/>
      <c r="O18" s="1"/>
      <c r="P18" s="11"/>
      <c r="Q18" s="11"/>
      <c r="R18" s="11"/>
    </row>
    <row r="19" spans="7:15" ht="6" customHeight="1">
      <c r="G19" s="1"/>
      <c r="H19" s="1"/>
      <c r="I19" s="1"/>
      <c r="J19" s="1"/>
      <c r="K19" s="1"/>
      <c r="L19" s="1"/>
      <c r="N19" s="1"/>
      <c r="O19" s="1"/>
    </row>
    <row r="20" spans="2:15" ht="15">
      <c r="B20" s="5" t="s">
        <v>52</v>
      </c>
      <c r="G20" s="17"/>
      <c r="H20" s="17"/>
      <c r="I20" s="17"/>
      <c r="J20" s="17"/>
      <c r="K20" s="136"/>
      <c r="L20" s="17"/>
      <c r="M20" s="17"/>
      <c r="N20" s="17"/>
      <c r="O20" s="17"/>
    </row>
    <row r="22" spans="1:9" ht="15">
      <c r="A22" s="88" t="s">
        <v>94</v>
      </c>
      <c r="B22" s="128" t="s">
        <v>95</v>
      </c>
      <c r="I22" s="129" t="s">
        <v>92</v>
      </c>
    </row>
    <row r="23" spans="2:13" s="150" customFormat="1" ht="15">
      <c r="B23" s="130" t="s">
        <v>99</v>
      </c>
      <c r="C23" s="131" t="s">
        <v>100</v>
      </c>
      <c r="D23" s="5"/>
      <c r="E23" s="5"/>
      <c r="F23" s="140"/>
      <c r="H23" s="5"/>
      <c r="I23" s="132"/>
      <c r="L23" s="5"/>
      <c r="M23" s="151"/>
    </row>
    <row r="24" spans="6:13" s="150" customFormat="1" ht="18.75" customHeight="1">
      <c r="F24" s="140"/>
      <c r="M24" s="151"/>
    </row>
    <row r="25" spans="1:13" s="150" customFormat="1" ht="15">
      <c r="A25" s="88" t="s">
        <v>96</v>
      </c>
      <c r="B25" s="128" t="s">
        <v>161</v>
      </c>
      <c r="F25" s="140"/>
      <c r="M25" s="151"/>
    </row>
  </sheetData>
  <sheetProtection password="CA3D" sheet="1"/>
  <protectedRanges>
    <protectedRange sqref="B11:F12" name="Range2"/>
    <protectedRange sqref="A11:A12" name="Range1"/>
    <protectedRange sqref="G11:O12" name="Range2_1_2"/>
  </protectedRanges>
  <mergeCells count="4">
    <mergeCell ref="B11:B12"/>
    <mergeCell ref="E11:E12"/>
    <mergeCell ref="D11:D12"/>
    <mergeCell ref="A4:B4"/>
  </mergeCells>
  <dataValidations count="7">
    <dataValidation type="list" showErrorMessage="1" sqref="B11:B12">
      <formula1>Courses</formula1>
    </dataValidation>
    <dataValidation type="list" allowBlank="1" showInputMessage="1" showErrorMessage="1" sqref="C12">
      <formula1>Tees</formula1>
    </dataValidation>
    <dataValidation type="list" showInputMessage="1" showErrorMessage="1" sqref="A12">
      <formula1>Players</formula1>
    </dataValidation>
    <dataValidation type="date" showInputMessage="1" showErrorMessage="1" sqref="E11:E12">
      <formula1>StartDate</formula1>
      <formula2>EndDate</formula2>
    </dataValidation>
    <dataValidation type="list" showInputMessage="1" showErrorMessage="1" sqref="C11">
      <formula1>Tees</formula1>
    </dataValidation>
    <dataValidation type="list" showInputMessage="1" showErrorMessage="1" sqref="E4 D11:D12">
      <formula1>Match</formula1>
    </dataValidation>
    <dataValidation type="list" showInputMessage="1" showErrorMessage="1" sqref="A11">
      <formula1>Players</formula1>
    </dataValidation>
  </dataValidations>
  <printOptions/>
  <pageMargins left="0.5" right="0.5" top="1" bottom="1" header="0.5" footer="0.5"/>
  <pageSetup fitToHeight="1" fitToWidth="1" horizontalDpi="600" verticalDpi="600" orientation="landscape" scale="72" r:id="rId2"/>
  <ignoredErrors>
    <ignoredError sqref="P11:P12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IU43"/>
  <sheetViews>
    <sheetView workbookViewId="0" topLeftCell="D1">
      <selection activeCell="F32" sqref="F32"/>
    </sheetView>
  </sheetViews>
  <sheetFormatPr defaultColWidth="11.28125" defaultRowHeight="12.75"/>
  <cols>
    <col min="1" max="1" width="4.00390625" style="97" customWidth="1"/>
    <col min="2" max="2" width="15.28125" style="97" customWidth="1"/>
    <col min="3" max="3" width="18.421875" style="97" customWidth="1"/>
    <col min="4" max="4" width="17.57421875" style="97" customWidth="1"/>
    <col min="5" max="24" width="6.140625" style="97" customWidth="1"/>
    <col min="25" max="25" width="29.421875" style="97" bestFit="1" customWidth="1"/>
    <col min="26" max="26" width="13.8515625" style="97" bestFit="1" customWidth="1"/>
    <col min="27" max="27" width="15.00390625" style="97" customWidth="1"/>
    <col min="28" max="16384" width="11.28125" style="97" customWidth="1"/>
  </cols>
  <sheetData>
    <row r="1" spans="2:255" s="94" customFormat="1" ht="17.25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</row>
    <row r="2" spans="2:255" s="94" customFormat="1" ht="12.75" thickBo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</row>
    <row r="3" spans="2:255" s="94" customFormat="1" ht="12.75" customHeight="1" thickBot="1">
      <c r="B3" s="202" t="s">
        <v>194</v>
      </c>
      <c r="C3" s="185"/>
      <c r="D3" s="102" t="s">
        <v>87</v>
      </c>
      <c r="E3" s="103">
        <v>44318</v>
      </c>
      <c r="F3" s="103">
        <v>44325</v>
      </c>
      <c r="G3" s="103">
        <v>44332</v>
      </c>
      <c r="H3" s="103">
        <v>44339</v>
      </c>
      <c r="I3" s="103">
        <v>44346</v>
      </c>
      <c r="J3" s="103">
        <v>44353</v>
      </c>
      <c r="K3" s="103">
        <v>44360</v>
      </c>
      <c r="L3" s="103">
        <v>44367</v>
      </c>
      <c r="M3" s="103">
        <v>44374</v>
      </c>
      <c r="N3" s="103">
        <v>44381</v>
      </c>
      <c r="O3" s="103">
        <v>44388</v>
      </c>
      <c r="P3" s="103">
        <v>44395</v>
      </c>
      <c r="Q3" s="103">
        <v>44402</v>
      </c>
      <c r="R3" s="103">
        <v>44409</v>
      </c>
      <c r="S3" s="103">
        <v>44416</v>
      </c>
      <c r="T3" s="103">
        <v>44423</v>
      </c>
      <c r="U3" s="103">
        <v>44430</v>
      </c>
      <c r="V3" s="103">
        <v>44437</v>
      </c>
      <c r="W3" s="103">
        <v>44472</v>
      </c>
      <c r="X3" s="103">
        <v>44478</v>
      </c>
      <c r="Y3" s="183" t="s">
        <v>128</v>
      </c>
      <c r="Z3" s="184"/>
      <c r="AA3" s="185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</row>
    <row r="4" spans="2:255" s="94" customFormat="1" ht="12.75" customHeight="1" thickBot="1">
      <c r="B4" s="186"/>
      <c r="C4" s="188"/>
      <c r="D4" s="102" t="s">
        <v>88</v>
      </c>
      <c r="E4" s="104">
        <v>1</v>
      </c>
      <c r="F4" s="104">
        <v>2</v>
      </c>
      <c r="G4" s="104">
        <v>3</v>
      </c>
      <c r="H4" s="104">
        <v>4</v>
      </c>
      <c r="I4" s="114" t="s">
        <v>77</v>
      </c>
      <c r="J4" s="104">
        <v>5</v>
      </c>
      <c r="K4" s="104">
        <v>6</v>
      </c>
      <c r="L4" s="104">
        <v>7</v>
      </c>
      <c r="M4" s="104">
        <v>8</v>
      </c>
      <c r="N4" s="114" t="s">
        <v>77</v>
      </c>
      <c r="O4" s="104">
        <v>9</v>
      </c>
      <c r="P4" s="104">
        <v>10</v>
      </c>
      <c r="Q4" s="104">
        <v>11</v>
      </c>
      <c r="R4" s="104">
        <v>12</v>
      </c>
      <c r="S4" s="114" t="s">
        <v>77</v>
      </c>
      <c r="T4" s="161">
        <v>13</v>
      </c>
      <c r="U4" s="161">
        <v>14</v>
      </c>
      <c r="V4" s="161" t="s">
        <v>77</v>
      </c>
      <c r="W4" s="161" t="s">
        <v>77</v>
      </c>
      <c r="X4" s="162" t="s">
        <v>77</v>
      </c>
      <c r="Y4" s="186"/>
      <c r="Z4" s="187"/>
      <c r="AA4" s="188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</row>
    <row r="5" spans="2:255" s="94" customFormat="1" ht="18" customHeight="1" thickBot="1">
      <c r="B5" s="105" t="s">
        <v>78</v>
      </c>
      <c r="C5" s="110" t="s">
        <v>83</v>
      </c>
      <c r="D5" s="111" t="s">
        <v>79</v>
      </c>
      <c r="E5" s="189" t="s">
        <v>80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  <c r="Y5" s="146" t="s">
        <v>108</v>
      </c>
      <c r="Z5" s="147" t="s">
        <v>109</v>
      </c>
      <c r="AA5" s="148" t="s">
        <v>136</v>
      </c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</row>
    <row r="6" spans="2:255" s="94" customFormat="1" ht="12.75" customHeight="1">
      <c r="B6" s="106">
        <v>1</v>
      </c>
      <c r="C6" s="112" t="s">
        <v>85</v>
      </c>
      <c r="D6" s="113" t="s">
        <v>69</v>
      </c>
      <c r="E6" s="108">
        <v>2</v>
      </c>
      <c r="F6" s="96">
        <v>3</v>
      </c>
      <c r="G6" s="96">
        <v>4</v>
      </c>
      <c r="H6" s="96">
        <v>5</v>
      </c>
      <c r="I6" s="100" t="s">
        <v>60</v>
      </c>
      <c r="J6" s="96">
        <v>6</v>
      </c>
      <c r="K6" s="96">
        <v>7</v>
      </c>
      <c r="L6" s="96">
        <v>8</v>
      </c>
      <c r="M6" s="96">
        <v>2</v>
      </c>
      <c r="N6" s="100" t="s">
        <v>60</v>
      </c>
      <c r="O6" s="96">
        <v>3</v>
      </c>
      <c r="P6" s="96">
        <v>4</v>
      </c>
      <c r="Q6" s="96">
        <v>5</v>
      </c>
      <c r="R6" s="96">
        <v>6</v>
      </c>
      <c r="S6" s="100" t="s">
        <v>60</v>
      </c>
      <c r="T6" s="96">
        <v>7</v>
      </c>
      <c r="U6" s="96">
        <v>8</v>
      </c>
      <c r="V6" s="100" t="s">
        <v>60</v>
      </c>
      <c r="W6" s="100" t="s">
        <v>60</v>
      </c>
      <c r="X6" s="98" t="s">
        <v>81</v>
      </c>
      <c r="Y6" s="138" t="s">
        <v>115</v>
      </c>
      <c r="Z6" s="137" t="s">
        <v>139</v>
      </c>
      <c r="AA6" s="139" t="s">
        <v>140</v>
      </c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</row>
    <row r="7" spans="2:255" s="94" customFormat="1" ht="12.75" customHeight="1">
      <c r="B7" s="107">
        <v>2</v>
      </c>
      <c r="C7" s="113" t="s">
        <v>85</v>
      </c>
      <c r="D7" s="113" t="s">
        <v>135</v>
      </c>
      <c r="E7" s="109">
        <v>1</v>
      </c>
      <c r="F7" s="95">
        <v>8</v>
      </c>
      <c r="G7" s="95">
        <v>3</v>
      </c>
      <c r="H7" s="95">
        <v>4</v>
      </c>
      <c r="I7" s="101" t="s">
        <v>60</v>
      </c>
      <c r="J7" s="95">
        <v>5</v>
      </c>
      <c r="K7" s="95">
        <v>6</v>
      </c>
      <c r="L7" s="95">
        <v>7</v>
      </c>
      <c r="M7" s="95">
        <v>1</v>
      </c>
      <c r="N7" s="101" t="s">
        <v>60</v>
      </c>
      <c r="O7" s="95">
        <v>8</v>
      </c>
      <c r="P7" s="95">
        <v>3</v>
      </c>
      <c r="Q7" s="95">
        <v>4</v>
      </c>
      <c r="R7" s="95">
        <v>5</v>
      </c>
      <c r="S7" s="101" t="s">
        <v>60</v>
      </c>
      <c r="T7" s="95">
        <v>6</v>
      </c>
      <c r="U7" s="95">
        <v>7</v>
      </c>
      <c r="V7" s="101" t="s">
        <v>60</v>
      </c>
      <c r="W7" s="101" t="s">
        <v>60</v>
      </c>
      <c r="X7" s="99" t="s">
        <v>81</v>
      </c>
      <c r="Y7" s="138" t="s">
        <v>146</v>
      </c>
      <c r="Z7" s="137" t="s">
        <v>147</v>
      </c>
      <c r="AA7" s="217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2:255" s="94" customFormat="1" ht="12.75" customHeight="1">
      <c r="B8" s="107">
        <v>3</v>
      </c>
      <c r="C8" s="113" t="s">
        <v>85</v>
      </c>
      <c r="D8" s="113" t="s">
        <v>71</v>
      </c>
      <c r="E8" s="109">
        <v>7</v>
      </c>
      <c r="F8" s="95">
        <v>1</v>
      </c>
      <c r="G8" s="95">
        <v>2</v>
      </c>
      <c r="H8" s="95">
        <v>8</v>
      </c>
      <c r="I8" s="101" t="s">
        <v>60</v>
      </c>
      <c r="J8" s="95">
        <v>4</v>
      </c>
      <c r="K8" s="95">
        <v>5</v>
      </c>
      <c r="L8" s="95">
        <v>6</v>
      </c>
      <c r="M8" s="95">
        <v>7</v>
      </c>
      <c r="N8" s="101" t="s">
        <v>60</v>
      </c>
      <c r="O8" s="95">
        <v>1</v>
      </c>
      <c r="P8" s="95">
        <v>2</v>
      </c>
      <c r="Q8" s="95">
        <v>8</v>
      </c>
      <c r="R8" s="95">
        <v>4</v>
      </c>
      <c r="S8" s="101" t="s">
        <v>60</v>
      </c>
      <c r="T8" s="95">
        <v>5</v>
      </c>
      <c r="U8" s="95">
        <v>6</v>
      </c>
      <c r="V8" s="101" t="s">
        <v>60</v>
      </c>
      <c r="W8" s="101" t="s">
        <v>60</v>
      </c>
      <c r="X8" s="99" t="s">
        <v>81</v>
      </c>
      <c r="Y8" s="138" t="s">
        <v>125</v>
      </c>
      <c r="Z8" s="137" t="s">
        <v>142</v>
      </c>
      <c r="AA8" s="139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2:255" s="94" customFormat="1" ht="12.75" customHeight="1">
      <c r="B9" s="107">
        <v>4</v>
      </c>
      <c r="C9" s="113" t="s">
        <v>85</v>
      </c>
      <c r="D9" s="113" t="s">
        <v>72</v>
      </c>
      <c r="E9" s="109">
        <v>6</v>
      </c>
      <c r="F9" s="95">
        <v>7</v>
      </c>
      <c r="G9" s="95">
        <v>1</v>
      </c>
      <c r="H9" s="95">
        <v>2</v>
      </c>
      <c r="I9" s="101" t="s">
        <v>60</v>
      </c>
      <c r="J9" s="95">
        <v>3</v>
      </c>
      <c r="K9" s="95">
        <v>8</v>
      </c>
      <c r="L9" s="95">
        <v>5</v>
      </c>
      <c r="M9" s="95">
        <v>6</v>
      </c>
      <c r="N9" s="101" t="s">
        <v>60</v>
      </c>
      <c r="O9" s="95">
        <v>7</v>
      </c>
      <c r="P9" s="95">
        <v>1</v>
      </c>
      <c r="Q9" s="95">
        <v>2</v>
      </c>
      <c r="R9" s="95">
        <v>3</v>
      </c>
      <c r="S9" s="101" t="s">
        <v>60</v>
      </c>
      <c r="T9" s="95">
        <v>8</v>
      </c>
      <c r="U9" s="95">
        <v>5</v>
      </c>
      <c r="V9" s="101" t="s">
        <v>60</v>
      </c>
      <c r="W9" s="101" t="s">
        <v>60</v>
      </c>
      <c r="X9" s="99" t="s">
        <v>81</v>
      </c>
      <c r="Y9" s="163" t="s">
        <v>163</v>
      </c>
      <c r="Z9" s="164" t="s">
        <v>124</v>
      </c>
      <c r="AA9" s="165" t="s">
        <v>143</v>
      </c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2:255" s="94" customFormat="1" ht="12.75" customHeight="1">
      <c r="B10" s="107">
        <v>5</v>
      </c>
      <c r="C10" s="113" t="s">
        <v>85</v>
      </c>
      <c r="D10" s="167" t="s">
        <v>68</v>
      </c>
      <c r="E10" s="109">
        <v>8</v>
      </c>
      <c r="F10" s="95">
        <v>6</v>
      </c>
      <c r="G10" s="95">
        <v>7</v>
      </c>
      <c r="H10" s="95">
        <v>1</v>
      </c>
      <c r="I10" s="101" t="s">
        <v>60</v>
      </c>
      <c r="J10" s="95">
        <v>2</v>
      </c>
      <c r="K10" s="95">
        <v>3</v>
      </c>
      <c r="L10" s="95">
        <v>4</v>
      </c>
      <c r="M10" s="95">
        <v>8</v>
      </c>
      <c r="N10" s="101" t="s">
        <v>60</v>
      </c>
      <c r="O10" s="95">
        <v>6</v>
      </c>
      <c r="P10" s="95">
        <v>7</v>
      </c>
      <c r="Q10" s="95">
        <v>1</v>
      </c>
      <c r="R10" s="95">
        <v>2</v>
      </c>
      <c r="S10" s="101" t="s">
        <v>60</v>
      </c>
      <c r="T10" s="95">
        <v>3</v>
      </c>
      <c r="U10" s="95">
        <v>4</v>
      </c>
      <c r="V10" s="101" t="s">
        <v>60</v>
      </c>
      <c r="W10" s="101" t="s">
        <v>60</v>
      </c>
      <c r="X10" s="99" t="s">
        <v>81</v>
      </c>
      <c r="Y10" s="138" t="s">
        <v>117</v>
      </c>
      <c r="Z10" s="137" t="s">
        <v>141</v>
      </c>
      <c r="AA10" s="218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</row>
    <row r="11" spans="2:255" s="94" customFormat="1" ht="12.75" customHeight="1">
      <c r="B11" s="107">
        <v>6</v>
      </c>
      <c r="C11" s="113" t="s">
        <v>85</v>
      </c>
      <c r="D11" s="113" t="s">
        <v>73</v>
      </c>
      <c r="E11" s="109">
        <v>4</v>
      </c>
      <c r="F11" s="95">
        <v>5</v>
      </c>
      <c r="G11" s="95">
        <v>8</v>
      </c>
      <c r="H11" s="95">
        <v>7</v>
      </c>
      <c r="I11" s="101" t="s">
        <v>60</v>
      </c>
      <c r="J11" s="95">
        <v>1</v>
      </c>
      <c r="K11" s="95">
        <v>2</v>
      </c>
      <c r="L11" s="95">
        <v>3</v>
      </c>
      <c r="M11" s="95">
        <v>4</v>
      </c>
      <c r="N11" s="101" t="s">
        <v>60</v>
      </c>
      <c r="O11" s="95">
        <v>5</v>
      </c>
      <c r="P11" s="95">
        <v>8</v>
      </c>
      <c r="Q11" s="95">
        <v>7</v>
      </c>
      <c r="R11" s="95">
        <v>1</v>
      </c>
      <c r="S11" s="101" t="s">
        <v>60</v>
      </c>
      <c r="T11" s="95">
        <v>2</v>
      </c>
      <c r="U11" s="95">
        <v>3</v>
      </c>
      <c r="V11" s="101" t="s">
        <v>60</v>
      </c>
      <c r="W11" s="101" t="s">
        <v>60</v>
      </c>
      <c r="X11" s="99" t="s">
        <v>81</v>
      </c>
      <c r="Y11" s="138" t="s">
        <v>126</v>
      </c>
      <c r="Z11" s="137" t="s">
        <v>127</v>
      </c>
      <c r="AA11" s="139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</row>
    <row r="12" spans="2:255" s="94" customFormat="1" ht="12.75" customHeight="1">
      <c r="B12" s="107">
        <v>7</v>
      </c>
      <c r="C12" s="113" t="s">
        <v>85</v>
      </c>
      <c r="D12" s="113" t="s">
        <v>70</v>
      </c>
      <c r="E12" s="109">
        <v>3</v>
      </c>
      <c r="F12" s="95">
        <v>4</v>
      </c>
      <c r="G12" s="95">
        <v>5</v>
      </c>
      <c r="H12" s="95">
        <v>6</v>
      </c>
      <c r="I12" s="101" t="s">
        <v>60</v>
      </c>
      <c r="J12" s="95">
        <v>8</v>
      </c>
      <c r="K12" s="95">
        <v>1</v>
      </c>
      <c r="L12" s="95">
        <v>2</v>
      </c>
      <c r="M12" s="95">
        <v>3</v>
      </c>
      <c r="N12" s="101" t="s">
        <v>60</v>
      </c>
      <c r="O12" s="95">
        <v>4</v>
      </c>
      <c r="P12" s="95">
        <v>5</v>
      </c>
      <c r="Q12" s="95">
        <v>6</v>
      </c>
      <c r="R12" s="95">
        <v>8</v>
      </c>
      <c r="S12" s="101" t="s">
        <v>60</v>
      </c>
      <c r="T12" s="95">
        <v>1</v>
      </c>
      <c r="U12" s="95">
        <v>2</v>
      </c>
      <c r="V12" s="101" t="s">
        <v>60</v>
      </c>
      <c r="W12" s="101" t="s">
        <v>60</v>
      </c>
      <c r="X12" s="99" t="s">
        <v>81</v>
      </c>
      <c r="Y12" s="152" t="s">
        <v>137</v>
      </c>
      <c r="Z12" s="137" t="s">
        <v>138</v>
      </c>
      <c r="AA12" s="218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</row>
    <row r="13" spans="2:255" s="94" customFormat="1" ht="12.75" customHeight="1" thickBot="1">
      <c r="B13" s="166">
        <v>8</v>
      </c>
      <c r="C13" s="167" t="s">
        <v>85</v>
      </c>
      <c r="D13" s="205" t="s">
        <v>103</v>
      </c>
      <c r="E13" s="168">
        <v>5</v>
      </c>
      <c r="F13" s="169">
        <v>2</v>
      </c>
      <c r="G13" s="169">
        <v>6</v>
      </c>
      <c r="H13" s="169">
        <v>3</v>
      </c>
      <c r="I13" s="170" t="s">
        <v>60</v>
      </c>
      <c r="J13" s="169">
        <v>7</v>
      </c>
      <c r="K13" s="169">
        <v>4</v>
      </c>
      <c r="L13" s="169">
        <v>1</v>
      </c>
      <c r="M13" s="169">
        <v>5</v>
      </c>
      <c r="N13" s="170" t="s">
        <v>60</v>
      </c>
      <c r="O13" s="169">
        <v>2</v>
      </c>
      <c r="P13" s="169">
        <v>6</v>
      </c>
      <c r="Q13" s="169">
        <v>3</v>
      </c>
      <c r="R13" s="169">
        <v>7</v>
      </c>
      <c r="S13" s="170" t="s">
        <v>60</v>
      </c>
      <c r="T13" s="169">
        <v>4</v>
      </c>
      <c r="U13" s="169">
        <v>1</v>
      </c>
      <c r="V13" s="170" t="s">
        <v>60</v>
      </c>
      <c r="W13" s="170" t="s">
        <v>60</v>
      </c>
      <c r="X13" s="171" t="s">
        <v>81</v>
      </c>
      <c r="Y13" s="223" t="s">
        <v>118</v>
      </c>
      <c r="Z13" s="224" t="s">
        <v>144</v>
      </c>
      <c r="AA13" s="225" t="s">
        <v>145</v>
      </c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</row>
    <row r="14" spans="2:255" s="94" customFormat="1" ht="12.75" customHeight="1">
      <c r="B14" s="106">
        <v>1</v>
      </c>
      <c r="C14" s="112" t="s">
        <v>84</v>
      </c>
      <c r="D14" s="112" t="s">
        <v>184</v>
      </c>
      <c r="E14" s="108">
        <v>2</v>
      </c>
      <c r="F14" s="96">
        <v>3</v>
      </c>
      <c r="G14" s="96">
        <v>4</v>
      </c>
      <c r="H14" s="96">
        <v>5</v>
      </c>
      <c r="I14" s="100" t="s">
        <v>60</v>
      </c>
      <c r="J14" s="96">
        <v>6</v>
      </c>
      <c r="K14" s="96">
        <v>7</v>
      </c>
      <c r="L14" s="96">
        <v>8</v>
      </c>
      <c r="M14" s="96">
        <v>9</v>
      </c>
      <c r="N14" s="100" t="s">
        <v>60</v>
      </c>
      <c r="O14" s="96">
        <v>10</v>
      </c>
      <c r="P14" s="96">
        <v>2</v>
      </c>
      <c r="Q14" s="96">
        <v>3</v>
      </c>
      <c r="R14" s="96">
        <v>4</v>
      </c>
      <c r="S14" s="100" t="s">
        <v>60</v>
      </c>
      <c r="T14" s="96">
        <v>5</v>
      </c>
      <c r="U14" s="96">
        <v>6</v>
      </c>
      <c r="V14" s="100" t="s">
        <v>60</v>
      </c>
      <c r="W14" s="100" t="s">
        <v>60</v>
      </c>
      <c r="X14" s="98" t="s">
        <v>81</v>
      </c>
      <c r="Y14" s="226" t="s">
        <v>188</v>
      </c>
      <c r="Z14" s="227" t="s">
        <v>189</v>
      </c>
      <c r="AA14" s="228" t="s">
        <v>190</v>
      </c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2:255" s="94" customFormat="1" ht="12.75" customHeight="1">
      <c r="B15" s="107">
        <v>2</v>
      </c>
      <c r="C15" s="113" t="s">
        <v>84</v>
      </c>
      <c r="D15" s="113" t="s">
        <v>167</v>
      </c>
      <c r="E15" s="142">
        <v>1</v>
      </c>
      <c r="F15" s="95">
        <v>10</v>
      </c>
      <c r="G15" s="95">
        <v>3</v>
      </c>
      <c r="H15" s="95">
        <v>4</v>
      </c>
      <c r="I15" s="101" t="s">
        <v>60</v>
      </c>
      <c r="J15" s="95">
        <v>5</v>
      </c>
      <c r="K15" s="95">
        <v>6</v>
      </c>
      <c r="L15" s="95">
        <v>7</v>
      </c>
      <c r="M15" s="95">
        <v>8</v>
      </c>
      <c r="N15" s="101" t="s">
        <v>60</v>
      </c>
      <c r="O15" s="95">
        <v>9</v>
      </c>
      <c r="P15" s="95">
        <v>1</v>
      </c>
      <c r="Q15" s="95">
        <v>10</v>
      </c>
      <c r="R15" s="95">
        <v>3</v>
      </c>
      <c r="S15" s="101" t="s">
        <v>60</v>
      </c>
      <c r="T15" s="95">
        <v>4</v>
      </c>
      <c r="U15" s="95">
        <v>5</v>
      </c>
      <c r="V15" s="101" t="s">
        <v>60</v>
      </c>
      <c r="W15" s="101" t="s">
        <v>60</v>
      </c>
      <c r="X15" s="99" t="s">
        <v>81</v>
      </c>
      <c r="Y15" s="138" t="s">
        <v>168</v>
      </c>
      <c r="Z15" s="137" t="s">
        <v>169</v>
      </c>
      <c r="AA15" s="217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</row>
    <row r="16" spans="2:27" ht="12.75" customHeight="1">
      <c r="B16" s="107">
        <v>3</v>
      </c>
      <c r="C16" s="113" t="s">
        <v>84</v>
      </c>
      <c r="D16" s="113" t="s">
        <v>64</v>
      </c>
      <c r="E16" s="142">
        <v>9</v>
      </c>
      <c r="F16" s="95">
        <v>1</v>
      </c>
      <c r="G16" s="95">
        <v>2</v>
      </c>
      <c r="H16" s="95">
        <v>10</v>
      </c>
      <c r="I16" s="101" t="s">
        <v>60</v>
      </c>
      <c r="J16" s="95">
        <v>4</v>
      </c>
      <c r="K16" s="95">
        <v>5</v>
      </c>
      <c r="L16" s="95">
        <v>6</v>
      </c>
      <c r="M16" s="95">
        <v>7</v>
      </c>
      <c r="N16" s="101" t="s">
        <v>60</v>
      </c>
      <c r="O16" s="95">
        <v>8</v>
      </c>
      <c r="P16" s="95">
        <v>9</v>
      </c>
      <c r="Q16" s="95">
        <v>1</v>
      </c>
      <c r="R16" s="95">
        <v>2</v>
      </c>
      <c r="S16" s="101" t="s">
        <v>60</v>
      </c>
      <c r="T16" s="95">
        <v>10</v>
      </c>
      <c r="U16" s="95">
        <v>4</v>
      </c>
      <c r="V16" s="101" t="s">
        <v>60</v>
      </c>
      <c r="W16" s="101" t="s">
        <v>60</v>
      </c>
      <c r="X16" s="99" t="s">
        <v>81</v>
      </c>
      <c r="Y16" s="138" t="s">
        <v>113</v>
      </c>
      <c r="Z16" s="137" t="s">
        <v>114</v>
      </c>
      <c r="AA16" s="217" t="s">
        <v>148</v>
      </c>
    </row>
    <row r="17" spans="2:27" ht="12.75" customHeight="1">
      <c r="B17" s="107">
        <v>4</v>
      </c>
      <c r="C17" s="113" t="s">
        <v>84</v>
      </c>
      <c r="D17" s="113" t="s">
        <v>164</v>
      </c>
      <c r="E17" s="109">
        <v>8</v>
      </c>
      <c r="F17" s="95">
        <v>9</v>
      </c>
      <c r="G17" s="95">
        <v>1</v>
      </c>
      <c r="H17" s="95">
        <v>2</v>
      </c>
      <c r="I17" s="101" t="s">
        <v>60</v>
      </c>
      <c r="J17" s="95">
        <v>3</v>
      </c>
      <c r="K17" s="95">
        <v>10</v>
      </c>
      <c r="L17" s="95">
        <v>5</v>
      </c>
      <c r="M17" s="95">
        <v>6</v>
      </c>
      <c r="N17" s="101" t="s">
        <v>60</v>
      </c>
      <c r="O17" s="95">
        <v>7</v>
      </c>
      <c r="P17" s="95">
        <v>8</v>
      </c>
      <c r="Q17" s="95">
        <v>9</v>
      </c>
      <c r="R17" s="95">
        <v>1</v>
      </c>
      <c r="S17" s="101" t="s">
        <v>60</v>
      </c>
      <c r="T17" s="95">
        <v>2</v>
      </c>
      <c r="U17" s="95">
        <v>3</v>
      </c>
      <c r="V17" s="101" t="s">
        <v>60</v>
      </c>
      <c r="W17" s="101" t="s">
        <v>60</v>
      </c>
      <c r="X17" s="99" t="s">
        <v>81</v>
      </c>
      <c r="Y17" s="138" t="s">
        <v>165</v>
      </c>
      <c r="Z17" s="137" t="s">
        <v>166</v>
      </c>
      <c r="AA17" s="217"/>
    </row>
    <row r="18" spans="2:27" ht="12.75">
      <c r="B18" s="107">
        <v>5</v>
      </c>
      <c r="C18" s="113" t="s">
        <v>84</v>
      </c>
      <c r="D18" s="116" t="s">
        <v>66</v>
      </c>
      <c r="E18" s="109">
        <v>7</v>
      </c>
      <c r="F18" s="95">
        <v>8</v>
      </c>
      <c r="G18" s="95">
        <v>9</v>
      </c>
      <c r="H18" s="95">
        <v>1</v>
      </c>
      <c r="I18" s="101" t="s">
        <v>60</v>
      </c>
      <c r="J18" s="95">
        <v>2</v>
      </c>
      <c r="K18" s="95">
        <v>3</v>
      </c>
      <c r="L18" s="95">
        <v>4</v>
      </c>
      <c r="M18" s="95">
        <v>10</v>
      </c>
      <c r="N18" s="101" t="s">
        <v>60</v>
      </c>
      <c r="O18" s="95">
        <v>6</v>
      </c>
      <c r="P18" s="95">
        <v>7</v>
      </c>
      <c r="Q18" s="95">
        <v>8</v>
      </c>
      <c r="R18" s="95">
        <v>9</v>
      </c>
      <c r="S18" s="101" t="s">
        <v>60</v>
      </c>
      <c r="T18" s="95">
        <v>1</v>
      </c>
      <c r="U18" s="95">
        <v>2</v>
      </c>
      <c r="V18" s="101" t="s">
        <v>60</v>
      </c>
      <c r="W18" s="101" t="s">
        <v>60</v>
      </c>
      <c r="X18" s="99" t="s">
        <v>81</v>
      </c>
      <c r="Y18" s="138" t="s">
        <v>122</v>
      </c>
      <c r="Z18" s="137" t="s">
        <v>152</v>
      </c>
      <c r="AA18" s="217"/>
    </row>
    <row r="19" spans="2:27" ht="12.75">
      <c r="B19" s="115">
        <v>6</v>
      </c>
      <c r="C19" s="116" t="s">
        <v>84</v>
      </c>
      <c r="D19" s="113" t="s">
        <v>101</v>
      </c>
      <c r="E19" s="142">
        <v>10</v>
      </c>
      <c r="F19" s="95">
        <v>7</v>
      </c>
      <c r="G19" s="95">
        <v>8</v>
      </c>
      <c r="H19" s="95">
        <v>9</v>
      </c>
      <c r="I19" s="101" t="s">
        <v>60</v>
      </c>
      <c r="J19" s="95">
        <v>1</v>
      </c>
      <c r="K19" s="95">
        <v>2</v>
      </c>
      <c r="L19" s="95">
        <v>3</v>
      </c>
      <c r="M19" s="95">
        <v>4</v>
      </c>
      <c r="N19" s="101" t="s">
        <v>60</v>
      </c>
      <c r="O19" s="95">
        <v>5</v>
      </c>
      <c r="P19" s="95">
        <v>10</v>
      </c>
      <c r="Q19" s="95">
        <v>7</v>
      </c>
      <c r="R19" s="95">
        <v>8</v>
      </c>
      <c r="S19" s="101" t="s">
        <v>60</v>
      </c>
      <c r="T19" s="95">
        <v>9</v>
      </c>
      <c r="U19" s="95">
        <v>1</v>
      </c>
      <c r="V19" s="101" t="s">
        <v>60</v>
      </c>
      <c r="W19" s="101" t="s">
        <v>60</v>
      </c>
      <c r="X19" s="99" t="s">
        <v>81</v>
      </c>
      <c r="Y19" s="138" t="s">
        <v>162</v>
      </c>
      <c r="Z19" s="137" t="s">
        <v>119</v>
      </c>
      <c r="AA19" s="217"/>
    </row>
    <row r="20" spans="2:27" ht="14.25">
      <c r="B20" s="107">
        <v>7</v>
      </c>
      <c r="C20" s="113" t="s">
        <v>84</v>
      </c>
      <c r="D20" s="113" t="s">
        <v>133</v>
      </c>
      <c r="E20" s="109">
        <v>5</v>
      </c>
      <c r="F20" s="95">
        <v>6</v>
      </c>
      <c r="G20" s="95">
        <v>10</v>
      </c>
      <c r="H20" s="95">
        <v>8</v>
      </c>
      <c r="I20" s="101" t="s">
        <v>60</v>
      </c>
      <c r="J20" s="95">
        <v>9</v>
      </c>
      <c r="K20" s="95">
        <v>1</v>
      </c>
      <c r="L20" s="95">
        <v>2</v>
      </c>
      <c r="M20" s="95">
        <v>3</v>
      </c>
      <c r="N20" s="101" t="s">
        <v>60</v>
      </c>
      <c r="O20" s="95">
        <v>4</v>
      </c>
      <c r="P20" s="95">
        <v>5</v>
      </c>
      <c r="Q20" s="95">
        <v>6</v>
      </c>
      <c r="R20" s="95">
        <v>10</v>
      </c>
      <c r="S20" s="101" t="s">
        <v>60</v>
      </c>
      <c r="T20" s="95">
        <v>8</v>
      </c>
      <c r="U20" s="95">
        <v>9</v>
      </c>
      <c r="V20" s="101" t="s">
        <v>60</v>
      </c>
      <c r="W20" s="101" t="s">
        <v>60</v>
      </c>
      <c r="X20" s="99" t="s">
        <v>81</v>
      </c>
      <c r="Y20" s="152" t="s">
        <v>195</v>
      </c>
      <c r="Z20" s="137" t="s">
        <v>131</v>
      </c>
      <c r="AA20" s="217"/>
    </row>
    <row r="21" spans="2:27" ht="12.75">
      <c r="B21" s="107">
        <v>8</v>
      </c>
      <c r="C21" s="113" t="s">
        <v>84</v>
      </c>
      <c r="D21" s="113" t="s">
        <v>67</v>
      </c>
      <c r="E21" s="117">
        <v>4</v>
      </c>
      <c r="F21" s="118">
        <v>5</v>
      </c>
      <c r="G21" s="118">
        <v>6</v>
      </c>
      <c r="H21" s="118">
        <v>7</v>
      </c>
      <c r="I21" s="119" t="s">
        <v>60</v>
      </c>
      <c r="J21" s="118">
        <v>10</v>
      </c>
      <c r="K21" s="118">
        <v>9</v>
      </c>
      <c r="L21" s="118">
        <v>1</v>
      </c>
      <c r="M21" s="118">
        <v>2</v>
      </c>
      <c r="N21" s="119" t="s">
        <v>60</v>
      </c>
      <c r="O21" s="118">
        <v>3</v>
      </c>
      <c r="P21" s="118">
        <v>4</v>
      </c>
      <c r="Q21" s="118">
        <v>5</v>
      </c>
      <c r="R21" s="118">
        <v>6</v>
      </c>
      <c r="S21" s="119" t="s">
        <v>60</v>
      </c>
      <c r="T21" s="118">
        <v>7</v>
      </c>
      <c r="U21" s="118">
        <v>10</v>
      </c>
      <c r="V21" s="119" t="s">
        <v>60</v>
      </c>
      <c r="W21" s="119" t="s">
        <v>60</v>
      </c>
      <c r="X21" s="120" t="s">
        <v>81</v>
      </c>
      <c r="Y21" s="138" t="s">
        <v>112</v>
      </c>
      <c r="Z21" s="137" t="s">
        <v>149</v>
      </c>
      <c r="AA21" s="217" t="s">
        <v>150</v>
      </c>
    </row>
    <row r="22" spans="2:27" ht="12.75">
      <c r="B22" s="107">
        <v>9</v>
      </c>
      <c r="C22" s="113" t="s">
        <v>84</v>
      </c>
      <c r="D22" s="113" t="s">
        <v>65</v>
      </c>
      <c r="E22" s="109">
        <v>3</v>
      </c>
      <c r="F22" s="95">
        <v>4</v>
      </c>
      <c r="G22" s="95">
        <v>5</v>
      </c>
      <c r="H22" s="95">
        <v>6</v>
      </c>
      <c r="I22" s="101" t="s">
        <v>60</v>
      </c>
      <c r="J22" s="95">
        <v>7</v>
      </c>
      <c r="K22" s="95">
        <v>8</v>
      </c>
      <c r="L22" s="95">
        <v>10</v>
      </c>
      <c r="M22" s="95">
        <v>1</v>
      </c>
      <c r="N22" s="101" t="s">
        <v>60</v>
      </c>
      <c r="O22" s="95">
        <v>2</v>
      </c>
      <c r="P22" s="95">
        <v>3</v>
      </c>
      <c r="Q22" s="95">
        <v>4</v>
      </c>
      <c r="R22" s="95">
        <v>5</v>
      </c>
      <c r="S22" s="101" t="s">
        <v>60</v>
      </c>
      <c r="T22" s="95">
        <v>6</v>
      </c>
      <c r="U22" s="95">
        <v>7</v>
      </c>
      <c r="V22" s="101" t="s">
        <v>60</v>
      </c>
      <c r="W22" s="101" t="s">
        <v>60</v>
      </c>
      <c r="X22" s="99" t="s">
        <v>81</v>
      </c>
      <c r="Y22" s="138" t="s">
        <v>120</v>
      </c>
      <c r="Z22" s="137" t="s">
        <v>151</v>
      </c>
      <c r="AA22" s="217" t="s">
        <v>150</v>
      </c>
    </row>
    <row r="23" spans="2:27" ht="14.25" thickBot="1">
      <c r="B23" s="166">
        <v>10</v>
      </c>
      <c r="C23" s="167" t="s">
        <v>84</v>
      </c>
      <c r="D23" s="205" t="s">
        <v>183</v>
      </c>
      <c r="E23" s="168">
        <v>6</v>
      </c>
      <c r="F23" s="169">
        <v>2</v>
      </c>
      <c r="G23" s="169">
        <v>7</v>
      </c>
      <c r="H23" s="169">
        <v>3</v>
      </c>
      <c r="I23" s="170" t="s">
        <v>60</v>
      </c>
      <c r="J23" s="169">
        <v>8</v>
      </c>
      <c r="K23" s="169">
        <v>4</v>
      </c>
      <c r="L23" s="169">
        <v>9</v>
      </c>
      <c r="M23" s="169">
        <v>5</v>
      </c>
      <c r="N23" s="170" t="s">
        <v>60</v>
      </c>
      <c r="O23" s="169">
        <v>1</v>
      </c>
      <c r="P23" s="169">
        <v>6</v>
      </c>
      <c r="Q23" s="169">
        <v>2</v>
      </c>
      <c r="R23" s="169">
        <v>7</v>
      </c>
      <c r="S23" s="170" t="s">
        <v>60</v>
      </c>
      <c r="T23" s="169">
        <v>3</v>
      </c>
      <c r="U23" s="169">
        <v>8</v>
      </c>
      <c r="V23" s="170" t="s">
        <v>60</v>
      </c>
      <c r="W23" s="170" t="s">
        <v>60</v>
      </c>
      <c r="X23" s="171" t="s">
        <v>81</v>
      </c>
      <c r="Y23" s="213" t="s">
        <v>186</v>
      </c>
      <c r="Z23" s="214" t="s">
        <v>187</v>
      </c>
      <c r="AA23" s="221" t="s">
        <v>196</v>
      </c>
    </row>
    <row r="24" spans="2:27" ht="14.25">
      <c r="B24" s="106">
        <v>1</v>
      </c>
      <c r="C24" s="112" t="s">
        <v>86</v>
      </c>
      <c r="D24" s="113" t="s">
        <v>74</v>
      </c>
      <c r="E24" s="141">
        <v>2</v>
      </c>
      <c r="F24" s="96">
        <v>3</v>
      </c>
      <c r="G24" s="96">
        <v>4</v>
      </c>
      <c r="H24" s="96">
        <v>5</v>
      </c>
      <c r="I24" s="100" t="s">
        <v>60</v>
      </c>
      <c r="J24" s="96">
        <v>6</v>
      </c>
      <c r="K24" s="96">
        <v>7</v>
      </c>
      <c r="L24" s="96">
        <v>8</v>
      </c>
      <c r="M24" s="96">
        <v>9</v>
      </c>
      <c r="N24" s="100" t="s">
        <v>60</v>
      </c>
      <c r="O24" s="96">
        <v>10</v>
      </c>
      <c r="P24" s="96">
        <v>11</v>
      </c>
      <c r="Q24" s="96">
        <v>12</v>
      </c>
      <c r="R24" s="96">
        <v>2</v>
      </c>
      <c r="S24" s="100" t="s">
        <v>60</v>
      </c>
      <c r="T24" s="96">
        <v>3</v>
      </c>
      <c r="U24" s="96">
        <v>4</v>
      </c>
      <c r="V24" s="100" t="s">
        <v>60</v>
      </c>
      <c r="W24" s="100" t="s">
        <v>60</v>
      </c>
      <c r="X24" s="98" t="s">
        <v>81</v>
      </c>
      <c r="Y24" s="215" t="s">
        <v>159</v>
      </c>
      <c r="Z24" s="216" t="s">
        <v>121</v>
      </c>
      <c r="AA24" s="222"/>
    </row>
    <row r="25" spans="2:27" ht="14.25">
      <c r="B25" s="107">
        <v>2</v>
      </c>
      <c r="C25" s="113" t="s">
        <v>86</v>
      </c>
      <c r="D25" s="113" t="s">
        <v>107</v>
      </c>
      <c r="E25" s="142">
        <v>1</v>
      </c>
      <c r="F25" s="95">
        <v>12</v>
      </c>
      <c r="G25" s="95">
        <v>3</v>
      </c>
      <c r="H25" s="95">
        <v>4</v>
      </c>
      <c r="I25" s="101" t="s">
        <v>60</v>
      </c>
      <c r="J25" s="95">
        <v>5</v>
      </c>
      <c r="K25" s="95">
        <v>6</v>
      </c>
      <c r="L25" s="95">
        <v>7</v>
      </c>
      <c r="M25" s="95">
        <v>8</v>
      </c>
      <c r="N25" s="101" t="s">
        <v>60</v>
      </c>
      <c r="O25" s="95">
        <v>9</v>
      </c>
      <c r="P25" s="95">
        <v>10</v>
      </c>
      <c r="Q25" s="95">
        <v>11</v>
      </c>
      <c r="R25" s="95">
        <v>1</v>
      </c>
      <c r="S25" s="101" t="s">
        <v>60</v>
      </c>
      <c r="T25" s="95">
        <v>12</v>
      </c>
      <c r="U25" s="95">
        <v>3</v>
      </c>
      <c r="V25" s="101" t="s">
        <v>60</v>
      </c>
      <c r="W25" s="101" t="s">
        <v>60</v>
      </c>
      <c r="X25" s="99" t="s">
        <v>81</v>
      </c>
      <c r="Y25" s="229" t="s">
        <v>197</v>
      </c>
      <c r="Z25" s="230" t="s">
        <v>198</v>
      </c>
      <c r="AA25" s="139" t="s">
        <v>153</v>
      </c>
    </row>
    <row r="26" spans="2:27" ht="12.75">
      <c r="B26" s="107">
        <v>3</v>
      </c>
      <c r="C26" s="113" t="s">
        <v>86</v>
      </c>
      <c r="D26" s="113" t="s">
        <v>134</v>
      </c>
      <c r="E26" s="142">
        <v>11</v>
      </c>
      <c r="F26" s="95">
        <v>1</v>
      </c>
      <c r="G26" s="95">
        <v>2</v>
      </c>
      <c r="H26" s="95">
        <v>12</v>
      </c>
      <c r="I26" s="101" t="s">
        <v>60</v>
      </c>
      <c r="J26" s="95">
        <v>4</v>
      </c>
      <c r="K26" s="95">
        <v>5</v>
      </c>
      <c r="L26" s="95">
        <v>6</v>
      </c>
      <c r="M26" s="95">
        <v>7</v>
      </c>
      <c r="N26" s="101" t="s">
        <v>60</v>
      </c>
      <c r="O26" s="95">
        <v>8</v>
      </c>
      <c r="P26" s="95">
        <v>9</v>
      </c>
      <c r="Q26" s="95">
        <v>10</v>
      </c>
      <c r="R26" s="95">
        <v>11</v>
      </c>
      <c r="S26" s="101" t="s">
        <v>60</v>
      </c>
      <c r="T26" s="95">
        <v>1</v>
      </c>
      <c r="U26" s="95">
        <v>2</v>
      </c>
      <c r="V26" s="101" t="s">
        <v>60</v>
      </c>
      <c r="W26" s="101" t="s">
        <v>60</v>
      </c>
      <c r="X26" s="99" t="s">
        <v>81</v>
      </c>
      <c r="Y26" s="138" t="s">
        <v>170</v>
      </c>
      <c r="Z26" s="137" t="s">
        <v>130</v>
      </c>
      <c r="AA26" s="139" t="s">
        <v>160</v>
      </c>
    </row>
    <row r="27" spans="2:27" ht="12.75">
      <c r="B27" s="107">
        <v>4</v>
      </c>
      <c r="C27" s="113" t="s">
        <v>86</v>
      </c>
      <c r="D27" s="113" t="s">
        <v>171</v>
      </c>
      <c r="E27" s="142">
        <v>10</v>
      </c>
      <c r="F27" s="95">
        <v>11</v>
      </c>
      <c r="G27" s="95">
        <v>1</v>
      </c>
      <c r="H27" s="95">
        <v>2</v>
      </c>
      <c r="I27" s="101" t="s">
        <v>60</v>
      </c>
      <c r="J27" s="95">
        <v>3</v>
      </c>
      <c r="K27" s="95">
        <v>12</v>
      </c>
      <c r="L27" s="95">
        <v>5</v>
      </c>
      <c r="M27" s="95">
        <v>6</v>
      </c>
      <c r="N27" s="101" t="s">
        <v>60</v>
      </c>
      <c r="O27" s="95">
        <v>7</v>
      </c>
      <c r="P27" s="95">
        <v>8</v>
      </c>
      <c r="Q27" s="95">
        <v>9</v>
      </c>
      <c r="R27" s="95">
        <v>10</v>
      </c>
      <c r="S27" s="101" t="s">
        <v>60</v>
      </c>
      <c r="T27" s="95">
        <v>11</v>
      </c>
      <c r="U27" s="95">
        <v>1</v>
      </c>
      <c r="V27" s="101" t="s">
        <v>60</v>
      </c>
      <c r="W27" s="101" t="s">
        <v>60</v>
      </c>
      <c r="X27" s="99" t="s">
        <v>81</v>
      </c>
      <c r="Y27" s="138" t="s">
        <v>172</v>
      </c>
      <c r="Z27" s="137" t="s">
        <v>199</v>
      </c>
      <c r="AA27" s="139"/>
    </row>
    <row r="28" spans="2:27" ht="14.25">
      <c r="B28" s="107">
        <v>5</v>
      </c>
      <c r="C28" s="113" t="s">
        <v>86</v>
      </c>
      <c r="D28" s="113" t="s">
        <v>75</v>
      </c>
      <c r="E28" s="142">
        <v>9</v>
      </c>
      <c r="F28" s="95">
        <v>10</v>
      </c>
      <c r="G28" s="95">
        <v>11</v>
      </c>
      <c r="H28" s="95">
        <v>1</v>
      </c>
      <c r="I28" s="101" t="s">
        <v>60</v>
      </c>
      <c r="J28" s="95">
        <v>2</v>
      </c>
      <c r="K28" s="95">
        <v>3</v>
      </c>
      <c r="L28" s="95">
        <v>4</v>
      </c>
      <c r="M28" s="95">
        <v>12</v>
      </c>
      <c r="N28" s="101" t="s">
        <v>60</v>
      </c>
      <c r="O28" s="95">
        <v>6</v>
      </c>
      <c r="P28" s="95">
        <v>7</v>
      </c>
      <c r="Q28" s="95">
        <v>8</v>
      </c>
      <c r="R28" s="95">
        <v>9</v>
      </c>
      <c r="S28" s="101" t="s">
        <v>60</v>
      </c>
      <c r="T28" s="95">
        <v>10</v>
      </c>
      <c r="U28" s="95">
        <v>11</v>
      </c>
      <c r="V28" s="101" t="s">
        <v>60</v>
      </c>
      <c r="W28" s="101" t="s">
        <v>60</v>
      </c>
      <c r="X28" s="99" t="s">
        <v>81</v>
      </c>
      <c r="Y28" s="172" t="s">
        <v>116</v>
      </c>
      <c r="Z28" s="149" t="s">
        <v>129</v>
      </c>
      <c r="AA28" s="68" t="s">
        <v>155</v>
      </c>
    </row>
    <row r="29" spans="2:27" ht="14.25">
      <c r="B29" s="107">
        <v>6</v>
      </c>
      <c r="C29" s="113" t="s">
        <v>86</v>
      </c>
      <c r="D29" s="113" t="s">
        <v>185</v>
      </c>
      <c r="E29" s="142">
        <v>8</v>
      </c>
      <c r="F29" s="95">
        <v>9</v>
      </c>
      <c r="G29" s="95">
        <v>10</v>
      </c>
      <c r="H29" s="95">
        <v>11</v>
      </c>
      <c r="I29" s="101" t="s">
        <v>60</v>
      </c>
      <c r="J29" s="95">
        <v>1</v>
      </c>
      <c r="K29" s="95">
        <v>2</v>
      </c>
      <c r="L29" s="95">
        <v>3</v>
      </c>
      <c r="M29" s="95">
        <v>4</v>
      </c>
      <c r="N29" s="101" t="s">
        <v>60</v>
      </c>
      <c r="O29" s="78">
        <v>5</v>
      </c>
      <c r="P29" s="95">
        <v>12</v>
      </c>
      <c r="Q29" s="95">
        <v>7</v>
      </c>
      <c r="R29" s="95">
        <v>8</v>
      </c>
      <c r="S29" s="101" t="s">
        <v>60</v>
      </c>
      <c r="T29" s="95">
        <v>9</v>
      </c>
      <c r="U29" s="95">
        <v>10</v>
      </c>
      <c r="V29" s="101" t="s">
        <v>60</v>
      </c>
      <c r="W29" s="101" t="s">
        <v>60</v>
      </c>
      <c r="X29" s="99" t="s">
        <v>81</v>
      </c>
      <c r="Y29" s="203" t="s">
        <v>191</v>
      </c>
      <c r="Z29" s="204" t="s">
        <v>192</v>
      </c>
      <c r="AA29" s="219" t="s">
        <v>193</v>
      </c>
    </row>
    <row r="30" spans="2:27" ht="14.25">
      <c r="B30" s="107">
        <v>7</v>
      </c>
      <c r="C30" s="113" t="s">
        <v>86</v>
      </c>
      <c r="D30" s="113" t="s">
        <v>176</v>
      </c>
      <c r="E30" s="142">
        <v>12</v>
      </c>
      <c r="F30" s="95">
        <v>8</v>
      </c>
      <c r="G30" s="95">
        <v>9</v>
      </c>
      <c r="H30" s="95">
        <v>10</v>
      </c>
      <c r="I30" s="101" t="s">
        <v>60</v>
      </c>
      <c r="J30" s="95">
        <v>11</v>
      </c>
      <c r="K30" s="95">
        <v>1</v>
      </c>
      <c r="L30" s="95">
        <v>2</v>
      </c>
      <c r="M30" s="95">
        <v>3</v>
      </c>
      <c r="N30" s="101" t="s">
        <v>60</v>
      </c>
      <c r="O30" s="78">
        <v>4</v>
      </c>
      <c r="P30" s="95">
        <v>5</v>
      </c>
      <c r="Q30" s="95">
        <v>6</v>
      </c>
      <c r="R30" s="95">
        <v>12</v>
      </c>
      <c r="S30" s="101" t="s">
        <v>60</v>
      </c>
      <c r="T30" s="95">
        <v>8</v>
      </c>
      <c r="U30" s="95">
        <v>9</v>
      </c>
      <c r="V30" s="101" t="s">
        <v>60</v>
      </c>
      <c r="W30" s="101" t="s">
        <v>60</v>
      </c>
      <c r="X30" s="99" t="s">
        <v>81</v>
      </c>
      <c r="Y30" s="172" t="s">
        <v>177</v>
      </c>
      <c r="Z30" s="149" t="s">
        <v>178</v>
      </c>
      <c r="AA30" s="68"/>
    </row>
    <row r="31" spans="2:27" ht="14.25">
      <c r="B31" s="107">
        <v>8</v>
      </c>
      <c r="C31" s="113" t="s">
        <v>86</v>
      </c>
      <c r="D31" s="113" t="s">
        <v>76</v>
      </c>
      <c r="E31" s="142">
        <v>6</v>
      </c>
      <c r="F31" s="95">
        <v>7</v>
      </c>
      <c r="G31" s="95">
        <v>12</v>
      </c>
      <c r="H31" s="95">
        <v>9</v>
      </c>
      <c r="I31" s="101" t="s">
        <v>60</v>
      </c>
      <c r="J31" s="95">
        <v>10</v>
      </c>
      <c r="K31" s="95">
        <v>11</v>
      </c>
      <c r="L31" s="95">
        <v>1</v>
      </c>
      <c r="M31" s="95">
        <v>2</v>
      </c>
      <c r="N31" s="101" t="s">
        <v>60</v>
      </c>
      <c r="O31" s="78">
        <v>3</v>
      </c>
      <c r="P31" s="95">
        <v>4</v>
      </c>
      <c r="Q31" s="95">
        <v>5</v>
      </c>
      <c r="R31" s="95">
        <v>6</v>
      </c>
      <c r="S31" s="101" t="s">
        <v>60</v>
      </c>
      <c r="T31" s="95">
        <v>7</v>
      </c>
      <c r="U31" s="95">
        <v>12</v>
      </c>
      <c r="V31" s="101" t="s">
        <v>60</v>
      </c>
      <c r="W31" s="101" t="s">
        <v>60</v>
      </c>
      <c r="X31" s="99" t="s">
        <v>81</v>
      </c>
      <c r="Y31" s="172" t="s">
        <v>110</v>
      </c>
      <c r="Z31" s="149" t="s">
        <v>111</v>
      </c>
      <c r="AA31" s="68" t="s">
        <v>156</v>
      </c>
    </row>
    <row r="32" spans="2:27" ht="14.25">
      <c r="B32" s="115">
        <v>9</v>
      </c>
      <c r="C32" s="116" t="s">
        <v>86</v>
      </c>
      <c r="D32" s="113" t="s">
        <v>173</v>
      </c>
      <c r="E32" s="142">
        <v>5</v>
      </c>
      <c r="F32" s="95">
        <v>6</v>
      </c>
      <c r="G32" s="95">
        <v>7</v>
      </c>
      <c r="H32" s="95">
        <v>8</v>
      </c>
      <c r="I32" s="101" t="s">
        <v>60</v>
      </c>
      <c r="J32" s="95">
        <v>12</v>
      </c>
      <c r="K32" s="95">
        <v>10</v>
      </c>
      <c r="L32" s="95">
        <v>11</v>
      </c>
      <c r="M32" s="95">
        <v>1</v>
      </c>
      <c r="N32" s="101" t="s">
        <v>60</v>
      </c>
      <c r="O32" s="78">
        <v>2</v>
      </c>
      <c r="P32" s="95">
        <v>3</v>
      </c>
      <c r="Q32" s="95">
        <v>4</v>
      </c>
      <c r="R32" s="95">
        <v>5</v>
      </c>
      <c r="S32" s="101" t="s">
        <v>60</v>
      </c>
      <c r="T32" s="95">
        <v>6</v>
      </c>
      <c r="U32" s="95">
        <v>7</v>
      </c>
      <c r="V32" s="101" t="s">
        <v>60</v>
      </c>
      <c r="W32" s="101" t="s">
        <v>60</v>
      </c>
      <c r="X32" s="99" t="s">
        <v>81</v>
      </c>
      <c r="Y32" s="172" t="s">
        <v>174</v>
      </c>
      <c r="Z32" s="149" t="s">
        <v>175</v>
      </c>
      <c r="AA32" s="68"/>
    </row>
    <row r="33" spans="2:27" ht="14.25">
      <c r="B33" s="107">
        <v>10</v>
      </c>
      <c r="C33" s="113" t="s">
        <v>86</v>
      </c>
      <c r="D33" s="113" t="s">
        <v>104</v>
      </c>
      <c r="E33" s="142">
        <v>4</v>
      </c>
      <c r="F33" s="95">
        <v>5</v>
      </c>
      <c r="G33" s="95">
        <v>6</v>
      </c>
      <c r="H33" s="95">
        <v>7</v>
      </c>
      <c r="I33" s="101" t="s">
        <v>60</v>
      </c>
      <c r="J33" s="95">
        <v>8</v>
      </c>
      <c r="K33" s="95">
        <v>9</v>
      </c>
      <c r="L33" s="95">
        <v>12</v>
      </c>
      <c r="M33" s="95">
        <v>11</v>
      </c>
      <c r="N33" s="101" t="s">
        <v>60</v>
      </c>
      <c r="O33" s="78">
        <v>1</v>
      </c>
      <c r="P33" s="95">
        <v>2</v>
      </c>
      <c r="Q33" s="95">
        <v>3</v>
      </c>
      <c r="R33" s="95">
        <v>4</v>
      </c>
      <c r="S33" s="101" t="s">
        <v>60</v>
      </c>
      <c r="T33" s="95">
        <v>5</v>
      </c>
      <c r="U33" s="95">
        <v>6</v>
      </c>
      <c r="V33" s="101" t="s">
        <v>60</v>
      </c>
      <c r="W33" s="101" t="s">
        <v>60</v>
      </c>
      <c r="X33" s="99" t="s">
        <v>81</v>
      </c>
      <c r="Y33" s="172" t="s">
        <v>157</v>
      </c>
      <c r="Z33" s="149" t="s">
        <v>158</v>
      </c>
      <c r="AA33" s="220"/>
    </row>
    <row r="34" spans="2:27" ht="12.75">
      <c r="B34" s="107">
        <v>11</v>
      </c>
      <c r="C34" s="113" t="s">
        <v>86</v>
      </c>
      <c r="D34" s="113" t="s">
        <v>105</v>
      </c>
      <c r="E34" s="142">
        <v>3</v>
      </c>
      <c r="F34" s="95">
        <v>4</v>
      </c>
      <c r="G34" s="95">
        <v>5</v>
      </c>
      <c r="H34" s="95">
        <v>6</v>
      </c>
      <c r="I34" s="101" t="s">
        <v>60</v>
      </c>
      <c r="J34" s="95">
        <v>7</v>
      </c>
      <c r="K34" s="95">
        <v>8</v>
      </c>
      <c r="L34" s="95">
        <v>9</v>
      </c>
      <c r="M34" s="95">
        <v>10</v>
      </c>
      <c r="N34" s="101" t="s">
        <v>60</v>
      </c>
      <c r="O34" s="78">
        <v>12</v>
      </c>
      <c r="P34" s="95">
        <v>1</v>
      </c>
      <c r="Q34" s="95">
        <v>2</v>
      </c>
      <c r="R34" s="95">
        <v>3</v>
      </c>
      <c r="S34" s="101" t="s">
        <v>60</v>
      </c>
      <c r="T34" s="95">
        <v>4</v>
      </c>
      <c r="U34" s="95">
        <v>5</v>
      </c>
      <c r="V34" s="101" t="s">
        <v>60</v>
      </c>
      <c r="W34" s="101" t="s">
        <v>60</v>
      </c>
      <c r="X34" s="99" t="s">
        <v>81</v>
      </c>
      <c r="Y34" s="138" t="s">
        <v>123</v>
      </c>
      <c r="Z34" s="137" t="s">
        <v>154</v>
      </c>
      <c r="AA34" s="68"/>
    </row>
    <row r="35" spans="2:27" ht="12.75" thickBot="1">
      <c r="B35" s="206">
        <v>12</v>
      </c>
      <c r="C35" s="205" t="s">
        <v>86</v>
      </c>
      <c r="D35" s="205" t="s">
        <v>179</v>
      </c>
      <c r="E35" s="207">
        <v>7</v>
      </c>
      <c r="F35" s="208">
        <v>2</v>
      </c>
      <c r="G35" s="208">
        <v>8</v>
      </c>
      <c r="H35" s="208">
        <v>3</v>
      </c>
      <c r="I35" s="209" t="s">
        <v>60</v>
      </c>
      <c r="J35" s="208">
        <v>9</v>
      </c>
      <c r="K35" s="208">
        <v>4</v>
      </c>
      <c r="L35" s="208">
        <v>10</v>
      </c>
      <c r="M35" s="208">
        <v>5</v>
      </c>
      <c r="N35" s="209" t="s">
        <v>60</v>
      </c>
      <c r="O35" s="79">
        <v>11</v>
      </c>
      <c r="P35" s="208">
        <v>6</v>
      </c>
      <c r="Q35" s="208">
        <v>1</v>
      </c>
      <c r="R35" s="208">
        <v>7</v>
      </c>
      <c r="S35" s="209" t="s">
        <v>60</v>
      </c>
      <c r="T35" s="208">
        <v>2</v>
      </c>
      <c r="U35" s="208">
        <v>8</v>
      </c>
      <c r="V35" s="209" t="s">
        <v>60</v>
      </c>
      <c r="W35" s="209" t="s">
        <v>60</v>
      </c>
      <c r="X35" s="210" t="s">
        <v>81</v>
      </c>
      <c r="Y35" s="211"/>
      <c r="Z35" s="211"/>
      <c r="AA35" s="212"/>
    </row>
    <row r="36" spans="25:27" ht="14.25" thickBot="1">
      <c r="Y36" s="153"/>
      <c r="Z36" s="154"/>
      <c r="AA36" s="155"/>
    </row>
    <row r="37" spans="3:12" ht="13.5" thickBot="1">
      <c r="C37" s="192" t="s">
        <v>180</v>
      </c>
      <c r="D37" s="193"/>
      <c r="E37" s="193"/>
      <c r="F37" s="193"/>
      <c r="G37" s="193"/>
      <c r="H37" s="193"/>
      <c r="I37" s="193"/>
      <c r="J37" s="193"/>
      <c r="K37" s="193"/>
      <c r="L37" s="194"/>
    </row>
    <row r="38" spans="3:12" ht="13.5" thickBot="1">
      <c r="C38" s="195" t="s">
        <v>82</v>
      </c>
      <c r="D38" s="196"/>
      <c r="E38" s="196"/>
      <c r="F38" s="196"/>
      <c r="G38" s="196"/>
      <c r="H38" s="196"/>
      <c r="I38" s="196"/>
      <c r="J38" s="196"/>
      <c r="K38" s="196"/>
      <c r="L38" s="197"/>
    </row>
    <row r="39" spans="3:12" ht="13.5" thickBot="1">
      <c r="C39" s="198" t="s">
        <v>132</v>
      </c>
      <c r="D39" s="199"/>
      <c r="E39" s="199"/>
      <c r="F39" s="199"/>
      <c r="G39" s="199"/>
      <c r="H39" s="199"/>
      <c r="I39" s="199"/>
      <c r="J39" s="199"/>
      <c r="K39" s="199"/>
      <c r="L39" s="200"/>
    </row>
    <row r="43" ht="12.75">
      <c r="D43" s="144"/>
    </row>
  </sheetData>
  <sheetProtection/>
  <mergeCells count="7">
    <mergeCell ref="Y3:AA4"/>
    <mergeCell ref="E5:X5"/>
    <mergeCell ref="C37:L37"/>
    <mergeCell ref="C38:L38"/>
    <mergeCell ref="C39:L39"/>
    <mergeCell ref="B1:X1"/>
    <mergeCell ref="B3:C4"/>
  </mergeCells>
  <hyperlinks>
    <hyperlink ref="Y10" r:id="rId1" display="jameshcoble@comcast.net"/>
    <hyperlink ref="Y34" r:id="rId2" display="mailto:robert.schneider@gd-ais.com"/>
    <hyperlink ref="Y16" r:id="rId3" display="stross0879@gmail.com"/>
    <hyperlink ref="Y31" r:id="rId4" display="agosciniak@msn.com"/>
    <hyperlink ref="Y33" r:id="rId5" display="jjg34ICL@aol.com"/>
    <hyperlink ref="Y11" r:id="rId6" display="mailto:plabarb@optonline.net"/>
    <hyperlink ref="Y13" r:id="rId7" display="mailto:rshernce@optonline.net"/>
    <hyperlink ref="Y24" r:id="rId8" display="peteragrapides@outlook.com"/>
    <hyperlink ref="Y9" r:id="rId9" display="rshernce@optonline.net"/>
    <hyperlink ref="Y6" r:id="rId10" display="mailto:srharsanyi@verizon.net"/>
    <hyperlink ref="Y21" r:id="rId11" display="mecnitz@verizon.net"/>
    <hyperlink ref="Y12" r:id="rId12" display="paul821@yahoo.com"/>
    <hyperlink ref="Y8" r:id="rId13" display="dksw@optonline.net"/>
    <hyperlink ref="Y19" r:id="rId14" display="dlmack94@aol.com"/>
    <hyperlink ref="Y22" r:id="rId15" display="mailto:wnitz@verizon.net"/>
    <hyperlink ref="Y20" r:id="rId16" display="scoot0553@gmail.com"/>
    <hyperlink ref="Y18" r:id="rId17" display="stross0879@gmail.com"/>
    <hyperlink ref="Y28" r:id="rId18" display="agosciniak@msn.com"/>
    <hyperlink ref="Y26" r:id="rId19" display="ricknixon.home@gmail.com"/>
    <hyperlink ref="Y30" r:id="rId20" display="gtrgeorge1@gmail.com"/>
    <hyperlink ref="Y23" r:id="rId21" display="crazyfam5@aol.com"/>
    <hyperlink ref="Y14" r:id="rId22" display="randyheuer@optonline.net"/>
    <hyperlink ref="Y29" r:id="rId23" display="lawrence_23175@hotmail.com"/>
    <hyperlink ref="Y25" r:id="rId24" display="aow2@live.com"/>
  </hyperlinks>
  <printOptions/>
  <pageMargins left="0.7" right="0.7" top="0.75" bottom="0.75" header="0.3" footer="0.3"/>
  <pageSetup horizontalDpi="600" verticalDpi="600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K3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2.75"/>
  <cols>
    <col min="2" max="2" width="20.8515625" style="0" customWidth="1"/>
    <col min="3" max="3" width="8.57421875" style="0" customWidth="1"/>
    <col min="4" max="4" width="15.57421875" style="0" customWidth="1"/>
    <col min="6" max="6" width="9.00390625" style="0" bestFit="1" customWidth="1"/>
    <col min="10" max="10" width="25.8515625" style="0" customWidth="1"/>
  </cols>
  <sheetData>
    <row r="3" spans="2:11" ht="12.75">
      <c r="B3" s="41" t="s">
        <v>41</v>
      </c>
      <c r="C3" s="41" t="s">
        <v>59</v>
      </c>
      <c r="D3" s="41" t="s">
        <v>29</v>
      </c>
      <c r="E3" s="41" t="s">
        <v>40</v>
      </c>
      <c r="F3" s="41" t="s">
        <v>42</v>
      </c>
      <c r="G3" s="41" t="s">
        <v>43</v>
      </c>
      <c r="K3" s="93"/>
    </row>
    <row r="4" spans="1:11" ht="12.75">
      <c r="A4" s="135" t="s">
        <v>90</v>
      </c>
      <c r="B4" s="93" t="s">
        <v>76</v>
      </c>
      <c r="C4" s="2" t="s">
        <v>60</v>
      </c>
      <c r="D4" s="42" t="s">
        <v>30</v>
      </c>
      <c r="E4" s="42" t="s">
        <v>53</v>
      </c>
      <c r="F4" s="43">
        <v>44683</v>
      </c>
      <c r="G4" s="44">
        <v>1</v>
      </c>
      <c r="K4" s="134"/>
    </row>
    <row r="5" spans="1:11" ht="12.75">
      <c r="A5" s="135" t="s">
        <v>91</v>
      </c>
      <c r="B5" s="93" t="s">
        <v>135</v>
      </c>
      <c r="C5" s="2" t="s">
        <v>60</v>
      </c>
      <c r="D5" s="42" t="s">
        <v>31</v>
      </c>
      <c r="E5" t="s">
        <v>54</v>
      </c>
      <c r="F5" s="43">
        <v>44843</v>
      </c>
      <c r="G5" s="44">
        <v>2</v>
      </c>
      <c r="K5" s="134"/>
    </row>
    <row r="6" spans="1:11" ht="12.75">
      <c r="A6" s="135" t="s">
        <v>89</v>
      </c>
      <c r="B6" s="93" t="s">
        <v>164</v>
      </c>
      <c r="C6" s="2" t="s">
        <v>60</v>
      </c>
      <c r="D6" s="42" t="s">
        <v>32</v>
      </c>
      <c r="E6" s="42" t="s">
        <v>55</v>
      </c>
      <c r="G6" s="44">
        <v>3</v>
      </c>
      <c r="K6" s="134"/>
    </row>
    <row r="7" spans="1:11" ht="12.75">
      <c r="A7" s="135" t="s">
        <v>90</v>
      </c>
      <c r="B7" s="93" t="s">
        <v>176</v>
      </c>
      <c r="C7" s="2" t="s">
        <v>60</v>
      </c>
      <c r="D7" s="42" t="s">
        <v>33</v>
      </c>
      <c r="E7" s="1" t="s">
        <v>57</v>
      </c>
      <c r="G7" s="44">
        <v>4</v>
      </c>
      <c r="K7" s="134"/>
    </row>
    <row r="8" spans="1:11" ht="12.75">
      <c r="A8" s="135" t="s">
        <v>89</v>
      </c>
      <c r="B8" s="93" t="s">
        <v>167</v>
      </c>
      <c r="C8" s="2" t="s">
        <v>60</v>
      </c>
      <c r="D8" s="42" t="s">
        <v>35</v>
      </c>
      <c r="E8" s="42" t="s">
        <v>56</v>
      </c>
      <c r="G8" s="44">
        <v>5</v>
      </c>
      <c r="K8" s="134"/>
    </row>
    <row r="9" spans="1:11" ht="12.75">
      <c r="A9" s="135" t="s">
        <v>89</v>
      </c>
      <c r="B9" s="93" t="s">
        <v>67</v>
      </c>
      <c r="C9" s="2" t="s">
        <v>61</v>
      </c>
      <c r="D9" s="42" t="s">
        <v>34</v>
      </c>
      <c r="E9" s="42"/>
      <c r="G9" s="44">
        <v>6</v>
      </c>
      <c r="K9" s="134"/>
    </row>
    <row r="10" spans="1:11" ht="12.75">
      <c r="A10" s="135" t="s">
        <v>89</v>
      </c>
      <c r="B10" s="93" t="s">
        <v>64</v>
      </c>
      <c r="C10" s="2" t="s">
        <v>60</v>
      </c>
      <c r="D10" s="42" t="s">
        <v>36</v>
      </c>
      <c r="E10" s="42"/>
      <c r="G10" s="44">
        <v>7</v>
      </c>
      <c r="K10" s="134"/>
    </row>
    <row r="11" spans="1:11" ht="12.75">
      <c r="A11" s="135" t="s">
        <v>90</v>
      </c>
      <c r="B11" s="93" t="s">
        <v>104</v>
      </c>
      <c r="C11" s="2" t="s">
        <v>60</v>
      </c>
      <c r="D11" s="42" t="s">
        <v>39</v>
      </c>
      <c r="E11" s="42"/>
      <c r="G11" s="44">
        <v>8</v>
      </c>
      <c r="K11" s="134"/>
    </row>
    <row r="12" spans="1:11" ht="12.75">
      <c r="A12" s="135" t="s">
        <v>90</v>
      </c>
      <c r="B12" s="93" t="s">
        <v>75</v>
      </c>
      <c r="C12" s="2" t="s">
        <v>60</v>
      </c>
      <c r="D12" s="42" t="s">
        <v>37</v>
      </c>
      <c r="E12" s="42"/>
      <c r="G12" s="44">
        <v>9</v>
      </c>
      <c r="K12" s="134"/>
    </row>
    <row r="13" spans="1:11" ht="12.75">
      <c r="A13" s="135" t="s">
        <v>91</v>
      </c>
      <c r="B13" s="93" t="s">
        <v>69</v>
      </c>
      <c r="C13" s="2" t="s">
        <v>60</v>
      </c>
      <c r="D13" s="42" t="s">
        <v>38</v>
      </c>
      <c r="E13" s="42"/>
      <c r="G13" s="44">
        <v>10</v>
      </c>
      <c r="K13" s="134"/>
    </row>
    <row r="14" spans="1:11" ht="12.75">
      <c r="A14" s="135" t="s">
        <v>91</v>
      </c>
      <c r="B14" s="93" t="s">
        <v>68</v>
      </c>
      <c r="C14" s="2" t="s">
        <v>60</v>
      </c>
      <c r="D14" s="42"/>
      <c r="E14" s="42"/>
      <c r="G14" s="44">
        <v>11</v>
      </c>
      <c r="K14" s="134"/>
    </row>
    <row r="15" spans="1:11" ht="12.75">
      <c r="A15" s="135" t="s">
        <v>89</v>
      </c>
      <c r="B15" s="93" t="s">
        <v>184</v>
      </c>
      <c r="C15" s="2" t="s">
        <v>60</v>
      </c>
      <c r="D15" s="42"/>
      <c r="E15" s="42"/>
      <c r="G15" s="44">
        <v>12</v>
      </c>
      <c r="K15" s="134"/>
    </row>
    <row r="16" spans="1:11" ht="12.75">
      <c r="A16" s="135" t="s">
        <v>91</v>
      </c>
      <c r="B16" s="93" t="s">
        <v>103</v>
      </c>
      <c r="C16" s="2" t="s">
        <v>60</v>
      </c>
      <c r="D16" s="42"/>
      <c r="E16" s="42"/>
      <c r="G16" s="44">
        <v>13</v>
      </c>
      <c r="K16" s="134"/>
    </row>
    <row r="17" spans="1:11" ht="12.75">
      <c r="A17" s="135" t="s">
        <v>91</v>
      </c>
      <c r="B17" s="93" t="s">
        <v>70</v>
      </c>
      <c r="C17" s="2" t="s">
        <v>60</v>
      </c>
      <c r="D17" s="42"/>
      <c r="E17" s="42"/>
      <c r="G17" s="44">
        <v>14</v>
      </c>
      <c r="K17" s="134"/>
    </row>
    <row r="18" spans="1:11" ht="12.75">
      <c r="A18" s="135" t="s">
        <v>90</v>
      </c>
      <c r="B18" s="93" t="s">
        <v>185</v>
      </c>
      <c r="C18" s="2" t="s">
        <v>60</v>
      </c>
      <c r="D18" s="42"/>
      <c r="E18" s="42"/>
      <c r="K18" s="134"/>
    </row>
    <row r="19" spans="1:11" ht="12.75">
      <c r="A19" s="135" t="s">
        <v>89</v>
      </c>
      <c r="B19" s="93" t="s">
        <v>101</v>
      </c>
      <c r="C19" s="2" t="s">
        <v>60</v>
      </c>
      <c r="D19" s="42"/>
      <c r="E19" s="42"/>
      <c r="K19" s="134"/>
    </row>
    <row r="20" spans="1:11" ht="12.75">
      <c r="A20" s="135" t="s">
        <v>89</v>
      </c>
      <c r="B20" s="93" t="s">
        <v>65</v>
      </c>
      <c r="C20" s="2" t="s">
        <v>60</v>
      </c>
      <c r="D20" s="42"/>
      <c r="E20" s="42"/>
      <c r="K20" s="134"/>
    </row>
    <row r="21" spans="1:11" ht="12.75">
      <c r="A21" s="135" t="s">
        <v>90</v>
      </c>
      <c r="B21" s="93" t="s">
        <v>134</v>
      </c>
      <c r="C21" s="2" t="s">
        <v>60</v>
      </c>
      <c r="D21" s="42"/>
      <c r="E21" s="42"/>
      <c r="K21" s="134"/>
    </row>
    <row r="22" spans="1:11" ht="12.75">
      <c r="A22" s="135" t="s">
        <v>90</v>
      </c>
      <c r="B22" s="93" t="s">
        <v>173</v>
      </c>
      <c r="C22" s="2" t="s">
        <v>60</v>
      </c>
      <c r="D22" s="42"/>
      <c r="E22" s="42"/>
      <c r="K22" s="134"/>
    </row>
    <row r="23" spans="1:11" ht="12.75">
      <c r="A23" s="135" t="s">
        <v>90</v>
      </c>
      <c r="B23" s="93" t="s">
        <v>74</v>
      </c>
      <c r="C23" s="2" t="s">
        <v>60</v>
      </c>
      <c r="D23" s="42"/>
      <c r="E23" s="42"/>
      <c r="K23" s="134"/>
    </row>
    <row r="24" spans="1:11" ht="12.75">
      <c r="A24" s="135" t="s">
        <v>89</v>
      </c>
      <c r="B24" s="93" t="s">
        <v>133</v>
      </c>
      <c r="C24" s="2" t="s">
        <v>60</v>
      </c>
      <c r="D24" s="42"/>
      <c r="E24" s="42"/>
      <c r="K24" s="134"/>
    </row>
    <row r="25" spans="1:11" ht="12.75">
      <c r="A25" s="135" t="s">
        <v>89</v>
      </c>
      <c r="B25" s="93" t="s">
        <v>66</v>
      </c>
      <c r="C25" s="2" t="s">
        <v>61</v>
      </c>
      <c r="D25" s="42"/>
      <c r="E25" s="42"/>
      <c r="K25" s="134"/>
    </row>
    <row r="26" spans="1:11" ht="12.75">
      <c r="A26" s="135" t="s">
        <v>90</v>
      </c>
      <c r="B26" s="93" t="s">
        <v>171</v>
      </c>
      <c r="C26" s="2" t="s">
        <v>60</v>
      </c>
      <c r="D26" s="42"/>
      <c r="E26" s="42"/>
      <c r="K26" s="134"/>
    </row>
    <row r="27" spans="1:11" ht="12.75">
      <c r="A27" s="135" t="s">
        <v>90</v>
      </c>
      <c r="B27" s="93" t="s">
        <v>105</v>
      </c>
      <c r="C27" s="2" t="s">
        <v>60</v>
      </c>
      <c r="D27" s="42"/>
      <c r="E27" s="42"/>
      <c r="K27" s="134"/>
    </row>
    <row r="28" spans="1:11" ht="12.75">
      <c r="A28" s="135" t="s">
        <v>91</v>
      </c>
      <c r="B28" s="93" t="s">
        <v>106</v>
      </c>
      <c r="C28" s="2" t="s">
        <v>60</v>
      </c>
      <c r="D28" s="42"/>
      <c r="E28" s="42"/>
      <c r="K28" s="134"/>
    </row>
    <row r="29" spans="1:11" ht="12.75">
      <c r="A29" s="135" t="s">
        <v>91</v>
      </c>
      <c r="B29" s="93" t="s">
        <v>71</v>
      </c>
      <c r="C29" s="2" t="s">
        <v>60</v>
      </c>
      <c r="D29" s="42"/>
      <c r="E29" s="42"/>
      <c r="K29" s="134"/>
    </row>
    <row r="30" spans="1:11" ht="12.75">
      <c r="A30" s="135" t="s">
        <v>89</v>
      </c>
      <c r="B30" s="93" t="s">
        <v>183</v>
      </c>
      <c r="C30" s="2" t="s">
        <v>60</v>
      </c>
      <c r="D30" s="42"/>
      <c r="E30" s="42"/>
      <c r="K30" s="134"/>
    </row>
    <row r="31" spans="1:11" ht="12.75">
      <c r="A31" s="135" t="s">
        <v>90</v>
      </c>
      <c r="B31" s="93" t="s">
        <v>107</v>
      </c>
      <c r="C31" s="2" t="s">
        <v>60</v>
      </c>
      <c r="D31" s="42"/>
      <c r="E31" s="42"/>
      <c r="K31" s="134"/>
    </row>
    <row r="32" spans="1:11" ht="12.75">
      <c r="A32" s="135" t="s">
        <v>91</v>
      </c>
      <c r="B32" s="93" t="s">
        <v>73</v>
      </c>
      <c r="C32" s="2" t="s">
        <v>60</v>
      </c>
      <c r="D32" s="42"/>
      <c r="E32" s="42"/>
      <c r="K32" s="93"/>
    </row>
    <row r="33" spans="10:11" ht="12.75">
      <c r="J33" s="93"/>
      <c r="K33" s="93"/>
    </row>
    <row r="34" spans="1:11" ht="12.75">
      <c r="A34" s="121"/>
      <c r="B34" s="93"/>
      <c r="C34" s="2"/>
      <c r="J34" s="93"/>
      <c r="K34" s="93"/>
    </row>
    <row r="35" spans="1:11" ht="12.75">
      <c r="A35" s="135"/>
      <c r="B35" s="93"/>
      <c r="C35" s="140"/>
      <c r="J35" s="93"/>
      <c r="K35" s="93"/>
    </row>
    <row r="36" spans="1:10" ht="12.75">
      <c r="A36" s="121"/>
      <c r="C36" s="2"/>
      <c r="J36" s="93"/>
    </row>
    <row r="37" spans="1:3" ht="12.75">
      <c r="A37" s="121"/>
      <c r="B37" s="93"/>
      <c r="C37" s="2"/>
    </row>
    <row r="38" spans="1:3" ht="12.75">
      <c r="A38" s="121"/>
      <c r="B38" s="93"/>
      <c r="C38" s="2"/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3:N63"/>
  <sheetViews>
    <sheetView zoomScale="60" zoomScaleNormal="60" zoomScalePageLayoutView="0" workbookViewId="0" topLeftCell="A1">
      <selection activeCell="R22" sqref="R22"/>
    </sheetView>
  </sheetViews>
  <sheetFormatPr defaultColWidth="9.140625" defaultRowHeight="12.75"/>
  <cols>
    <col min="3" max="4" width="20.140625" style="0" customWidth="1"/>
  </cols>
  <sheetData>
    <row r="3" spans="4:14" ht="13.5" thickBot="1">
      <c r="D3" s="46" t="s">
        <v>46</v>
      </c>
      <c r="E3" s="45">
        <v>1</v>
      </c>
      <c r="F3" s="45">
        <v>2</v>
      </c>
      <c r="G3" s="45">
        <v>3</v>
      </c>
      <c r="H3" s="45">
        <v>4</v>
      </c>
      <c r="I3" s="45">
        <v>5</v>
      </c>
      <c r="J3" s="45">
        <v>6</v>
      </c>
      <c r="K3" s="45">
        <v>7</v>
      </c>
      <c r="L3" s="45">
        <v>8</v>
      </c>
      <c r="M3" s="45">
        <v>9</v>
      </c>
      <c r="N3" s="45" t="s">
        <v>9</v>
      </c>
    </row>
    <row r="4" spans="3:14" ht="12.75">
      <c r="C4" s="63" t="s">
        <v>30</v>
      </c>
      <c r="D4" s="71" t="s">
        <v>44</v>
      </c>
      <c r="E4" s="77" t="s">
        <v>0</v>
      </c>
      <c r="F4" s="77" t="s">
        <v>1</v>
      </c>
      <c r="G4" s="77" t="s">
        <v>2</v>
      </c>
      <c r="H4" s="77" t="s">
        <v>3</v>
      </c>
      <c r="I4" s="77" t="s">
        <v>4</v>
      </c>
      <c r="J4" s="77" t="s">
        <v>5</v>
      </c>
      <c r="K4" s="77" t="s">
        <v>6</v>
      </c>
      <c r="L4" s="77" t="s">
        <v>7</v>
      </c>
      <c r="M4" s="77" t="s">
        <v>8</v>
      </c>
      <c r="N4" s="72"/>
    </row>
    <row r="5" spans="3:14" ht="12.75">
      <c r="C5" s="55" t="s">
        <v>31</v>
      </c>
      <c r="D5" s="73" t="s">
        <v>44</v>
      </c>
      <c r="E5" s="78" t="s">
        <v>20</v>
      </c>
      <c r="F5" s="78" t="s">
        <v>21</v>
      </c>
      <c r="G5" s="78" t="s">
        <v>22</v>
      </c>
      <c r="H5" s="78" t="s">
        <v>23</v>
      </c>
      <c r="I5" s="78" t="s">
        <v>24</v>
      </c>
      <c r="J5" s="78" t="s">
        <v>25</v>
      </c>
      <c r="K5" s="78" t="s">
        <v>26</v>
      </c>
      <c r="L5" s="78" t="s">
        <v>27</v>
      </c>
      <c r="M5" s="78" t="s">
        <v>28</v>
      </c>
      <c r="N5" s="74"/>
    </row>
    <row r="6" spans="3:14" ht="12.75">
      <c r="C6" s="55" t="s">
        <v>32</v>
      </c>
      <c r="D6" s="73" t="s">
        <v>44</v>
      </c>
      <c r="E6" s="78" t="s">
        <v>0</v>
      </c>
      <c r="F6" s="78" t="s">
        <v>1</v>
      </c>
      <c r="G6" s="78" t="s">
        <v>2</v>
      </c>
      <c r="H6" s="78" t="s">
        <v>3</v>
      </c>
      <c r="I6" s="78" t="s">
        <v>4</v>
      </c>
      <c r="J6" s="78" t="s">
        <v>5</v>
      </c>
      <c r="K6" s="78" t="s">
        <v>6</v>
      </c>
      <c r="L6" s="78" t="s">
        <v>7</v>
      </c>
      <c r="M6" s="78" t="s">
        <v>8</v>
      </c>
      <c r="N6" s="74"/>
    </row>
    <row r="7" spans="3:14" ht="12.75">
      <c r="C7" s="55" t="s">
        <v>33</v>
      </c>
      <c r="D7" s="73" t="s">
        <v>44</v>
      </c>
      <c r="E7" s="78" t="s">
        <v>20</v>
      </c>
      <c r="F7" s="78" t="s">
        <v>21</v>
      </c>
      <c r="G7" s="78" t="s">
        <v>22</v>
      </c>
      <c r="H7" s="78" t="s">
        <v>23</v>
      </c>
      <c r="I7" s="78" t="s">
        <v>24</v>
      </c>
      <c r="J7" s="78" t="s">
        <v>25</v>
      </c>
      <c r="K7" s="78" t="s">
        <v>26</v>
      </c>
      <c r="L7" s="78" t="s">
        <v>27</v>
      </c>
      <c r="M7" s="78" t="s">
        <v>28</v>
      </c>
      <c r="N7" s="74"/>
    </row>
    <row r="8" spans="3:14" ht="12.75">
      <c r="C8" s="55" t="s">
        <v>35</v>
      </c>
      <c r="D8" s="73" t="s">
        <v>44</v>
      </c>
      <c r="E8" s="78" t="s">
        <v>0</v>
      </c>
      <c r="F8" s="78" t="s">
        <v>1</v>
      </c>
      <c r="G8" s="78" t="s">
        <v>2</v>
      </c>
      <c r="H8" s="78" t="s">
        <v>3</v>
      </c>
      <c r="I8" s="78" t="s">
        <v>4</v>
      </c>
      <c r="J8" s="78" t="s">
        <v>5</v>
      </c>
      <c r="K8" s="78" t="s">
        <v>6</v>
      </c>
      <c r="L8" s="78" t="s">
        <v>7</v>
      </c>
      <c r="M8" s="78" t="s">
        <v>8</v>
      </c>
      <c r="N8" s="74"/>
    </row>
    <row r="9" spans="3:14" ht="12.75">
      <c r="C9" s="55" t="s">
        <v>34</v>
      </c>
      <c r="D9" s="73" t="s">
        <v>44</v>
      </c>
      <c r="E9" s="78" t="s">
        <v>20</v>
      </c>
      <c r="F9" s="78" t="s">
        <v>21</v>
      </c>
      <c r="G9" s="78" t="s">
        <v>22</v>
      </c>
      <c r="H9" s="78" t="s">
        <v>23</v>
      </c>
      <c r="I9" s="78" t="s">
        <v>24</v>
      </c>
      <c r="J9" s="78" t="s">
        <v>25</v>
      </c>
      <c r="K9" s="78" t="s">
        <v>26</v>
      </c>
      <c r="L9" s="78" t="s">
        <v>27</v>
      </c>
      <c r="M9" s="78" t="s">
        <v>28</v>
      </c>
      <c r="N9" s="74"/>
    </row>
    <row r="10" spans="3:14" ht="12.75">
      <c r="C10" s="55" t="s">
        <v>36</v>
      </c>
      <c r="D10" s="73" t="s">
        <v>44</v>
      </c>
      <c r="E10" s="78" t="s">
        <v>0</v>
      </c>
      <c r="F10" s="78" t="s">
        <v>1</v>
      </c>
      <c r="G10" s="78" t="s">
        <v>2</v>
      </c>
      <c r="H10" s="78" t="s">
        <v>3</v>
      </c>
      <c r="I10" s="78" t="s">
        <v>4</v>
      </c>
      <c r="J10" s="78" t="s">
        <v>5</v>
      </c>
      <c r="K10" s="78" t="s">
        <v>6</v>
      </c>
      <c r="L10" s="78" t="s">
        <v>7</v>
      </c>
      <c r="M10" s="78" t="s">
        <v>8</v>
      </c>
      <c r="N10" s="74"/>
    </row>
    <row r="11" spans="3:14" ht="12.75">
      <c r="C11" s="55" t="s">
        <v>39</v>
      </c>
      <c r="D11" s="73" t="s">
        <v>44</v>
      </c>
      <c r="E11" s="78" t="s">
        <v>20</v>
      </c>
      <c r="F11" s="78" t="s">
        <v>21</v>
      </c>
      <c r="G11" s="78" t="s">
        <v>22</v>
      </c>
      <c r="H11" s="78" t="s">
        <v>23</v>
      </c>
      <c r="I11" s="78" t="s">
        <v>24</v>
      </c>
      <c r="J11" s="78" t="s">
        <v>25</v>
      </c>
      <c r="K11" s="78" t="s">
        <v>26</v>
      </c>
      <c r="L11" s="78" t="s">
        <v>27</v>
      </c>
      <c r="M11" s="78" t="s">
        <v>28</v>
      </c>
      <c r="N11" s="74"/>
    </row>
    <row r="12" spans="3:14" ht="12.75">
      <c r="C12" s="55" t="s">
        <v>37</v>
      </c>
      <c r="D12" s="73" t="s">
        <v>44</v>
      </c>
      <c r="E12" s="78" t="s">
        <v>0</v>
      </c>
      <c r="F12" s="78" t="s">
        <v>1</v>
      </c>
      <c r="G12" s="78" t="s">
        <v>2</v>
      </c>
      <c r="H12" s="78" t="s">
        <v>3</v>
      </c>
      <c r="I12" s="78" t="s">
        <v>4</v>
      </c>
      <c r="J12" s="78" t="s">
        <v>5</v>
      </c>
      <c r="K12" s="78" t="s">
        <v>6</v>
      </c>
      <c r="L12" s="78" t="s">
        <v>7</v>
      </c>
      <c r="M12" s="78" t="s">
        <v>8</v>
      </c>
      <c r="N12" s="74"/>
    </row>
    <row r="13" spans="3:14" ht="13.5" thickBot="1">
      <c r="C13" s="59" t="s">
        <v>38</v>
      </c>
      <c r="D13" s="75" t="s">
        <v>44</v>
      </c>
      <c r="E13" s="79" t="s">
        <v>20</v>
      </c>
      <c r="F13" s="79" t="s">
        <v>21</v>
      </c>
      <c r="G13" s="79" t="s">
        <v>22</v>
      </c>
      <c r="H13" s="79" t="s">
        <v>23</v>
      </c>
      <c r="I13" s="79" t="s">
        <v>24</v>
      </c>
      <c r="J13" s="79" t="s">
        <v>25</v>
      </c>
      <c r="K13" s="79" t="s">
        <v>26</v>
      </c>
      <c r="L13" s="79" t="s">
        <v>27</v>
      </c>
      <c r="M13" s="79" t="s">
        <v>28</v>
      </c>
      <c r="N13" s="76"/>
    </row>
    <row r="14" spans="3:14" ht="12.75">
      <c r="C14" s="47" t="s">
        <v>30</v>
      </c>
      <c r="D14" s="48" t="s">
        <v>15</v>
      </c>
      <c r="E14" s="49">
        <v>3</v>
      </c>
      <c r="F14" s="49">
        <v>5</v>
      </c>
      <c r="G14" s="49">
        <v>4</v>
      </c>
      <c r="H14" s="49">
        <v>4</v>
      </c>
      <c r="I14" s="49">
        <v>4</v>
      </c>
      <c r="J14" s="49">
        <v>3</v>
      </c>
      <c r="K14" s="49">
        <v>3</v>
      </c>
      <c r="L14" s="49">
        <v>4</v>
      </c>
      <c r="M14" s="49">
        <v>3</v>
      </c>
      <c r="N14" s="50">
        <v>33</v>
      </c>
    </row>
    <row r="15" spans="3:14" ht="12.75">
      <c r="C15" s="51" t="s">
        <v>31</v>
      </c>
      <c r="D15" s="52" t="s">
        <v>15</v>
      </c>
      <c r="E15" s="53">
        <v>3</v>
      </c>
      <c r="F15" s="53">
        <v>3</v>
      </c>
      <c r="G15" s="53">
        <v>5</v>
      </c>
      <c r="H15" s="53">
        <v>4</v>
      </c>
      <c r="I15" s="53">
        <v>4</v>
      </c>
      <c r="J15" s="53">
        <v>4</v>
      </c>
      <c r="K15" s="53">
        <v>3</v>
      </c>
      <c r="L15" s="53">
        <v>3</v>
      </c>
      <c r="M15" s="53">
        <v>3</v>
      </c>
      <c r="N15" s="54">
        <v>32</v>
      </c>
    </row>
    <row r="16" spans="3:14" ht="12.75">
      <c r="C16" s="55" t="s">
        <v>32</v>
      </c>
      <c r="D16" s="56" t="s">
        <v>15</v>
      </c>
      <c r="E16" s="57">
        <v>4</v>
      </c>
      <c r="F16" s="57">
        <v>4</v>
      </c>
      <c r="G16" s="57">
        <v>3</v>
      </c>
      <c r="H16" s="57">
        <v>5</v>
      </c>
      <c r="I16" s="57">
        <v>4</v>
      </c>
      <c r="J16" s="57">
        <v>4</v>
      </c>
      <c r="K16" s="57">
        <v>3</v>
      </c>
      <c r="L16" s="57">
        <v>5</v>
      </c>
      <c r="M16" s="57">
        <v>4</v>
      </c>
      <c r="N16" s="58">
        <v>36</v>
      </c>
    </row>
    <row r="17" spans="3:14" ht="12.75">
      <c r="C17" s="55" t="s">
        <v>33</v>
      </c>
      <c r="D17" s="56" t="s">
        <v>15</v>
      </c>
      <c r="E17" s="57">
        <v>4</v>
      </c>
      <c r="F17" s="57">
        <v>5</v>
      </c>
      <c r="G17" s="57">
        <v>3</v>
      </c>
      <c r="H17" s="57">
        <v>4</v>
      </c>
      <c r="I17" s="57">
        <v>4</v>
      </c>
      <c r="J17" s="57">
        <v>4</v>
      </c>
      <c r="K17" s="57">
        <v>5</v>
      </c>
      <c r="L17" s="57">
        <v>3</v>
      </c>
      <c r="M17" s="57">
        <v>4</v>
      </c>
      <c r="N17" s="58">
        <v>36</v>
      </c>
    </row>
    <row r="18" spans="3:14" ht="12.75">
      <c r="C18" s="55" t="s">
        <v>35</v>
      </c>
      <c r="D18" s="56" t="s">
        <v>15</v>
      </c>
      <c r="E18" s="57">
        <v>4</v>
      </c>
      <c r="F18" s="57">
        <v>5</v>
      </c>
      <c r="G18" s="57">
        <v>4</v>
      </c>
      <c r="H18" s="57">
        <v>4</v>
      </c>
      <c r="I18" s="57">
        <v>3</v>
      </c>
      <c r="J18" s="57">
        <v>5</v>
      </c>
      <c r="K18" s="57" t="s">
        <v>19</v>
      </c>
      <c r="L18" s="57">
        <v>3</v>
      </c>
      <c r="M18" s="57">
        <v>4</v>
      </c>
      <c r="N18" s="58">
        <v>36</v>
      </c>
    </row>
    <row r="19" spans="3:14" ht="12.75">
      <c r="C19" s="55" t="s">
        <v>34</v>
      </c>
      <c r="D19" s="56" t="s">
        <v>15</v>
      </c>
      <c r="E19" s="57">
        <v>5</v>
      </c>
      <c r="F19" s="57">
        <v>3</v>
      </c>
      <c r="G19" s="57">
        <v>4</v>
      </c>
      <c r="H19" s="57">
        <v>5</v>
      </c>
      <c r="I19" s="57">
        <v>4</v>
      </c>
      <c r="J19" s="57">
        <v>3</v>
      </c>
      <c r="K19" s="57">
        <v>4</v>
      </c>
      <c r="L19" s="57">
        <v>4</v>
      </c>
      <c r="M19" s="57">
        <v>4</v>
      </c>
      <c r="N19" s="58">
        <v>36</v>
      </c>
    </row>
    <row r="20" spans="3:14" ht="12.75">
      <c r="C20" s="55" t="s">
        <v>36</v>
      </c>
      <c r="D20" s="56" t="s">
        <v>15</v>
      </c>
      <c r="E20" s="57">
        <v>4</v>
      </c>
      <c r="F20" s="57">
        <v>5</v>
      </c>
      <c r="G20" s="57">
        <v>3</v>
      </c>
      <c r="H20" s="57">
        <v>4</v>
      </c>
      <c r="I20" s="57">
        <v>4</v>
      </c>
      <c r="J20" s="57">
        <v>3</v>
      </c>
      <c r="K20" s="57">
        <v>4</v>
      </c>
      <c r="L20" s="57">
        <v>4</v>
      </c>
      <c r="M20" s="57">
        <v>4</v>
      </c>
      <c r="N20" s="58">
        <v>35</v>
      </c>
    </row>
    <row r="21" spans="3:14" ht="12.75">
      <c r="C21" s="55" t="s">
        <v>39</v>
      </c>
      <c r="D21" s="56" t="s">
        <v>15</v>
      </c>
      <c r="E21" s="57">
        <v>4</v>
      </c>
      <c r="F21" s="57">
        <v>4</v>
      </c>
      <c r="G21" s="57">
        <v>3</v>
      </c>
      <c r="H21" s="57">
        <v>4</v>
      </c>
      <c r="I21" s="57">
        <v>4</v>
      </c>
      <c r="J21" s="57">
        <v>3</v>
      </c>
      <c r="K21" s="57">
        <v>5</v>
      </c>
      <c r="L21" s="57">
        <v>4</v>
      </c>
      <c r="M21" s="57">
        <v>4</v>
      </c>
      <c r="N21" s="58">
        <v>35</v>
      </c>
    </row>
    <row r="22" spans="3:14" ht="12.75">
      <c r="C22" s="55" t="s">
        <v>37</v>
      </c>
      <c r="D22" s="56" t="s">
        <v>15</v>
      </c>
      <c r="E22" s="57">
        <v>4</v>
      </c>
      <c r="F22" s="57">
        <v>3</v>
      </c>
      <c r="G22" s="57">
        <v>5</v>
      </c>
      <c r="H22" s="57">
        <v>4</v>
      </c>
      <c r="I22" s="57">
        <v>4</v>
      </c>
      <c r="J22" s="57">
        <v>3</v>
      </c>
      <c r="K22" s="57">
        <v>5</v>
      </c>
      <c r="L22" s="57">
        <v>4</v>
      </c>
      <c r="M22" s="57">
        <v>4</v>
      </c>
      <c r="N22" s="58">
        <v>36</v>
      </c>
    </row>
    <row r="23" spans="3:14" ht="13.5" thickBot="1">
      <c r="C23" s="59" t="s">
        <v>38</v>
      </c>
      <c r="D23" s="60" t="s">
        <v>15</v>
      </c>
      <c r="E23" s="61">
        <v>4</v>
      </c>
      <c r="F23" s="61">
        <v>4</v>
      </c>
      <c r="G23" s="61">
        <v>3</v>
      </c>
      <c r="H23" s="61">
        <v>4</v>
      </c>
      <c r="I23" s="61">
        <v>4</v>
      </c>
      <c r="J23" s="61">
        <v>5</v>
      </c>
      <c r="K23" s="61">
        <v>3</v>
      </c>
      <c r="L23" s="61">
        <v>4</v>
      </c>
      <c r="M23" s="61">
        <v>4</v>
      </c>
      <c r="N23" s="62">
        <v>35</v>
      </c>
    </row>
    <row r="24" spans="3:14" ht="12.75">
      <c r="C24" s="63" t="s">
        <v>30</v>
      </c>
      <c r="D24" s="64" t="s">
        <v>14</v>
      </c>
      <c r="E24" s="65">
        <v>18</v>
      </c>
      <c r="F24" s="65">
        <v>6</v>
      </c>
      <c r="G24" s="65">
        <v>8</v>
      </c>
      <c r="H24" s="65">
        <v>14</v>
      </c>
      <c r="I24" s="65">
        <v>2</v>
      </c>
      <c r="J24" s="65">
        <v>4</v>
      </c>
      <c r="K24" s="65">
        <v>16</v>
      </c>
      <c r="L24" s="65">
        <v>10</v>
      </c>
      <c r="M24" s="65">
        <v>12</v>
      </c>
      <c r="N24" s="66"/>
    </row>
    <row r="25" spans="3:14" ht="12.75">
      <c r="C25" s="55" t="s">
        <v>31</v>
      </c>
      <c r="D25" s="67" t="s">
        <v>14</v>
      </c>
      <c r="E25" s="57">
        <v>15</v>
      </c>
      <c r="F25" s="57">
        <v>13</v>
      </c>
      <c r="G25" s="57">
        <v>1</v>
      </c>
      <c r="H25" s="57">
        <v>9</v>
      </c>
      <c r="I25" s="57">
        <v>7</v>
      </c>
      <c r="J25" s="57">
        <v>5</v>
      </c>
      <c r="K25" s="57">
        <v>3</v>
      </c>
      <c r="L25" s="57">
        <v>17</v>
      </c>
      <c r="M25" s="57">
        <v>11</v>
      </c>
      <c r="N25" s="68"/>
    </row>
    <row r="26" spans="3:14" ht="12.75">
      <c r="C26" s="55" t="s">
        <v>32</v>
      </c>
      <c r="D26" s="67" t="s">
        <v>14</v>
      </c>
      <c r="E26" s="57">
        <v>3</v>
      </c>
      <c r="F26" s="57">
        <v>7</v>
      </c>
      <c r="G26" s="57">
        <v>8</v>
      </c>
      <c r="H26" s="57">
        <v>4</v>
      </c>
      <c r="I26" s="57">
        <v>5</v>
      </c>
      <c r="J26" s="57">
        <v>2</v>
      </c>
      <c r="K26" s="57">
        <v>9</v>
      </c>
      <c r="L26" s="57">
        <v>1</v>
      </c>
      <c r="M26" s="57">
        <v>6</v>
      </c>
      <c r="N26" s="68"/>
    </row>
    <row r="27" spans="3:14" ht="12.75">
      <c r="C27" s="55" t="s">
        <v>33</v>
      </c>
      <c r="D27" s="67" t="s">
        <v>14</v>
      </c>
      <c r="E27" s="57">
        <v>5</v>
      </c>
      <c r="F27" s="57">
        <v>1</v>
      </c>
      <c r="G27" s="57">
        <v>8</v>
      </c>
      <c r="H27" s="57">
        <v>2</v>
      </c>
      <c r="I27" s="57">
        <v>4</v>
      </c>
      <c r="J27" s="57">
        <v>7</v>
      </c>
      <c r="K27" s="57">
        <v>6</v>
      </c>
      <c r="L27" s="57">
        <v>9</v>
      </c>
      <c r="M27" s="57">
        <v>3</v>
      </c>
      <c r="N27" s="68"/>
    </row>
    <row r="28" spans="3:14" ht="12.75">
      <c r="C28" s="55" t="s">
        <v>35</v>
      </c>
      <c r="D28" s="67" t="s">
        <v>14</v>
      </c>
      <c r="E28" s="57">
        <v>4</v>
      </c>
      <c r="F28" s="57">
        <v>5</v>
      </c>
      <c r="G28" s="57">
        <v>2</v>
      </c>
      <c r="H28" s="57">
        <v>6</v>
      </c>
      <c r="I28" s="57">
        <v>9</v>
      </c>
      <c r="J28" s="57">
        <v>3</v>
      </c>
      <c r="K28" s="57">
        <v>1</v>
      </c>
      <c r="L28" s="57">
        <v>8</v>
      </c>
      <c r="M28" s="57">
        <v>7</v>
      </c>
      <c r="N28" s="68"/>
    </row>
    <row r="29" spans="3:14" ht="12.75">
      <c r="C29" s="55" t="s">
        <v>34</v>
      </c>
      <c r="D29" s="67" t="s">
        <v>14</v>
      </c>
      <c r="E29" s="57">
        <v>2</v>
      </c>
      <c r="F29" s="57">
        <v>8</v>
      </c>
      <c r="G29" s="57">
        <v>3</v>
      </c>
      <c r="H29" s="57">
        <v>1</v>
      </c>
      <c r="I29" s="57">
        <v>6</v>
      </c>
      <c r="J29" s="57">
        <v>7</v>
      </c>
      <c r="K29" s="57">
        <v>4</v>
      </c>
      <c r="L29" s="57">
        <v>5</v>
      </c>
      <c r="M29" s="57">
        <v>9</v>
      </c>
      <c r="N29" s="68"/>
    </row>
    <row r="30" spans="3:14" ht="12.75">
      <c r="C30" s="55" t="s">
        <v>36</v>
      </c>
      <c r="D30" s="67" t="s">
        <v>14</v>
      </c>
      <c r="E30" s="57">
        <v>13</v>
      </c>
      <c r="F30" s="57">
        <v>1</v>
      </c>
      <c r="G30" s="57">
        <v>15</v>
      </c>
      <c r="H30" s="57">
        <v>3</v>
      </c>
      <c r="I30" s="57">
        <v>7</v>
      </c>
      <c r="J30" s="57">
        <v>17</v>
      </c>
      <c r="K30" s="57">
        <v>5</v>
      </c>
      <c r="L30" s="57">
        <v>9</v>
      </c>
      <c r="M30" s="57">
        <v>11</v>
      </c>
      <c r="N30" s="68"/>
    </row>
    <row r="31" spans="3:14" ht="12.75">
      <c r="C31" s="55" t="s">
        <v>39</v>
      </c>
      <c r="D31" s="67" t="s">
        <v>14</v>
      </c>
      <c r="E31" s="57">
        <v>10</v>
      </c>
      <c r="F31" s="57">
        <v>14</v>
      </c>
      <c r="G31" s="57">
        <v>16</v>
      </c>
      <c r="H31" s="57">
        <v>12</v>
      </c>
      <c r="I31" s="57">
        <v>8</v>
      </c>
      <c r="J31" s="57">
        <v>18</v>
      </c>
      <c r="K31" s="57">
        <v>2</v>
      </c>
      <c r="L31" s="57">
        <v>4</v>
      </c>
      <c r="M31" s="57">
        <v>6</v>
      </c>
      <c r="N31" s="68"/>
    </row>
    <row r="32" spans="3:14" ht="12.75">
      <c r="C32" s="55" t="s">
        <v>37</v>
      </c>
      <c r="D32" s="67" t="s">
        <v>14</v>
      </c>
      <c r="E32" s="57">
        <v>9</v>
      </c>
      <c r="F32" s="57">
        <v>1</v>
      </c>
      <c r="G32" s="57">
        <v>11</v>
      </c>
      <c r="H32" s="57">
        <v>13</v>
      </c>
      <c r="I32" s="57">
        <v>15</v>
      </c>
      <c r="J32" s="57">
        <v>17</v>
      </c>
      <c r="K32" s="57">
        <v>5</v>
      </c>
      <c r="L32" s="57">
        <v>3</v>
      </c>
      <c r="M32" s="57">
        <v>7</v>
      </c>
      <c r="N32" s="68"/>
    </row>
    <row r="33" spans="3:14" ht="13.5" thickBot="1">
      <c r="C33" s="59" t="s">
        <v>38</v>
      </c>
      <c r="D33" s="69" t="s">
        <v>14</v>
      </c>
      <c r="E33" s="61">
        <v>4</v>
      </c>
      <c r="F33" s="61">
        <v>16</v>
      </c>
      <c r="G33" s="61">
        <v>12</v>
      </c>
      <c r="H33" s="61">
        <v>2</v>
      </c>
      <c r="I33" s="61">
        <v>18</v>
      </c>
      <c r="J33" s="61">
        <v>14</v>
      </c>
      <c r="K33" s="61">
        <v>8</v>
      </c>
      <c r="L33" s="61">
        <v>6</v>
      </c>
      <c r="M33" s="61">
        <v>10</v>
      </c>
      <c r="N33" s="70"/>
    </row>
    <row r="34" spans="3:14" ht="12.75">
      <c r="C34" s="63" t="s">
        <v>30</v>
      </c>
      <c r="D34" s="64" t="s">
        <v>17</v>
      </c>
      <c r="E34" s="65">
        <v>18</v>
      </c>
      <c r="F34" s="65">
        <v>4</v>
      </c>
      <c r="G34" s="65">
        <v>6</v>
      </c>
      <c r="H34" s="65">
        <v>14</v>
      </c>
      <c r="I34" s="65">
        <v>2</v>
      </c>
      <c r="J34" s="65">
        <v>10</v>
      </c>
      <c r="K34" s="65">
        <v>16</v>
      </c>
      <c r="L34" s="65">
        <v>8</v>
      </c>
      <c r="M34" s="65">
        <v>12</v>
      </c>
      <c r="N34" s="66"/>
    </row>
    <row r="35" spans="3:14" ht="12.75">
      <c r="C35" s="55" t="s">
        <v>31</v>
      </c>
      <c r="D35" s="67" t="s">
        <v>17</v>
      </c>
      <c r="E35" s="57">
        <v>15</v>
      </c>
      <c r="F35" s="57">
        <v>13</v>
      </c>
      <c r="G35" s="57">
        <v>1</v>
      </c>
      <c r="H35" s="57">
        <v>7</v>
      </c>
      <c r="I35" s="57">
        <v>5</v>
      </c>
      <c r="J35" s="57">
        <v>3</v>
      </c>
      <c r="K35" s="57">
        <v>11</v>
      </c>
      <c r="L35" s="57">
        <v>17</v>
      </c>
      <c r="M35" s="57">
        <v>9</v>
      </c>
      <c r="N35" s="68"/>
    </row>
    <row r="36" spans="3:14" ht="12.75">
      <c r="C36" s="55" t="s">
        <v>32</v>
      </c>
      <c r="D36" s="67" t="s">
        <v>17</v>
      </c>
      <c r="E36" s="57">
        <v>3</v>
      </c>
      <c r="F36" s="57">
        <v>8</v>
      </c>
      <c r="G36" s="57">
        <v>5</v>
      </c>
      <c r="H36" s="57">
        <v>2</v>
      </c>
      <c r="I36" s="57">
        <v>4</v>
      </c>
      <c r="J36" s="57">
        <v>7</v>
      </c>
      <c r="K36" s="57">
        <v>9</v>
      </c>
      <c r="L36" s="57">
        <v>1</v>
      </c>
      <c r="M36" s="57">
        <v>6</v>
      </c>
      <c r="N36" s="68"/>
    </row>
    <row r="37" spans="3:14" ht="12.75">
      <c r="C37" s="55" t="s">
        <v>33</v>
      </c>
      <c r="D37" s="67" t="s">
        <v>17</v>
      </c>
      <c r="E37" s="57">
        <v>3</v>
      </c>
      <c r="F37" s="57">
        <v>2</v>
      </c>
      <c r="G37" s="57">
        <v>7</v>
      </c>
      <c r="H37" s="57">
        <v>6</v>
      </c>
      <c r="I37" s="57">
        <v>4</v>
      </c>
      <c r="J37" s="57">
        <v>5</v>
      </c>
      <c r="K37" s="57">
        <v>8</v>
      </c>
      <c r="L37" s="57">
        <v>9</v>
      </c>
      <c r="M37" s="57">
        <v>1</v>
      </c>
      <c r="N37" s="68"/>
    </row>
    <row r="38" spans="3:14" ht="12.75">
      <c r="C38" s="55" t="s">
        <v>35</v>
      </c>
      <c r="D38" s="67" t="s">
        <v>17</v>
      </c>
      <c r="E38" s="57">
        <v>5</v>
      </c>
      <c r="F38" s="57">
        <v>4</v>
      </c>
      <c r="G38" s="57">
        <v>2</v>
      </c>
      <c r="H38" s="57">
        <v>7</v>
      </c>
      <c r="I38" s="57">
        <v>9</v>
      </c>
      <c r="J38" s="57">
        <v>1</v>
      </c>
      <c r="K38" s="57">
        <v>3</v>
      </c>
      <c r="L38" s="57">
        <v>8</v>
      </c>
      <c r="M38" s="57">
        <v>6</v>
      </c>
      <c r="N38" s="68"/>
    </row>
    <row r="39" spans="3:14" ht="12.75">
      <c r="C39" s="55" t="s">
        <v>34</v>
      </c>
      <c r="D39" s="67" t="s">
        <v>17</v>
      </c>
      <c r="E39" s="57">
        <v>1</v>
      </c>
      <c r="F39" s="57">
        <v>7</v>
      </c>
      <c r="G39" s="57">
        <v>2</v>
      </c>
      <c r="H39" s="57">
        <v>3</v>
      </c>
      <c r="I39" s="57">
        <v>4</v>
      </c>
      <c r="J39" s="57">
        <v>8</v>
      </c>
      <c r="K39" s="57">
        <v>5</v>
      </c>
      <c r="L39" s="57">
        <v>6</v>
      </c>
      <c r="M39" s="57">
        <v>9</v>
      </c>
      <c r="N39" s="68"/>
    </row>
    <row r="40" spans="3:14" ht="12.75">
      <c r="C40" s="55" t="s">
        <v>36</v>
      </c>
      <c r="D40" s="67" t="s">
        <v>17</v>
      </c>
      <c r="E40" s="57">
        <v>13</v>
      </c>
      <c r="F40" s="57">
        <v>1</v>
      </c>
      <c r="G40" s="57">
        <v>15</v>
      </c>
      <c r="H40" s="57">
        <v>3</v>
      </c>
      <c r="I40" s="57">
        <v>7</v>
      </c>
      <c r="J40" s="57">
        <v>17</v>
      </c>
      <c r="K40" s="57">
        <v>5</v>
      </c>
      <c r="L40" s="57">
        <v>9</v>
      </c>
      <c r="M40" s="57">
        <v>11</v>
      </c>
      <c r="N40" s="68"/>
    </row>
    <row r="41" spans="3:14" ht="12.75">
      <c r="C41" s="55" t="s">
        <v>39</v>
      </c>
      <c r="D41" s="67" t="s">
        <v>17</v>
      </c>
      <c r="E41" s="57">
        <v>10</v>
      </c>
      <c r="F41" s="57">
        <v>14</v>
      </c>
      <c r="G41" s="57">
        <v>16</v>
      </c>
      <c r="H41" s="57">
        <v>12</v>
      </c>
      <c r="I41" s="57">
        <v>8</v>
      </c>
      <c r="J41" s="57">
        <v>18</v>
      </c>
      <c r="K41" s="57">
        <v>2</v>
      </c>
      <c r="L41" s="57">
        <v>4</v>
      </c>
      <c r="M41" s="57">
        <v>6</v>
      </c>
      <c r="N41" s="68"/>
    </row>
    <row r="42" spans="3:14" ht="12.75">
      <c r="C42" s="55" t="s">
        <v>37</v>
      </c>
      <c r="D42" s="67" t="s">
        <v>17</v>
      </c>
      <c r="E42" s="57">
        <v>5</v>
      </c>
      <c r="F42" s="57">
        <v>15</v>
      </c>
      <c r="G42" s="57">
        <v>1</v>
      </c>
      <c r="H42" s="57">
        <v>9</v>
      </c>
      <c r="I42" s="57">
        <v>3</v>
      </c>
      <c r="J42" s="57">
        <v>17</v>
      </c>
      <c r="K42" s="57">
        <v>7</v>
      </c>
      <c r="L42" s="57">
        <v>11</v>
      </c>
      <c r="M42" s="57">
        <v>13</v>
      </c>
      <c r="N42" s="68"/>
    </row>
    <row r="43" spans="3:14" ht="13.5" thickBot="1">
      <c r="C43" s="59" t="s">
        <v>38</v>
      </c>
      <c r="D43" s="69" t="s">
        <v>17</v>
      </c>
      <c r="E43" s="61">
        <v>4</v>
      </c>
      <c r="F43" s="61">
        <v>10</v>
      </c>
      <c r="G43" s="61">
        <v>16</v>
      </c>
      <c r="H43" s="61">
        <v>2</v>
      </c>
      <c r="I43" s="61">
        <v>18</v>
      </c>
      <c r="J43" s="61">
        <v>6</v>
      </c>
      <c r="K43" s="61">
        <v>14</v>
      </c>
      <c r="L43" s="61">
        <v>8</v>
      </c>
      <c r="M43" s="61">
        <v>12</v>
      </c>
      <c r="N43" s="70"/>
    </row>
    <row r="44" spans="3:14" ht="12.75">
      <c r="C44" s="63" t="s">
        <v>30</v>
      </c>
      <c r="D44" s="64" t="s">
        <v>48</v>
      </c>
      <c r="E44" s="81">
        <v>99</v>
      </c>
      <c r="F44" s="81">
        <v>2</v>
      </c>
      <c r="G44" s="81">
        <v>3</v>
      </c>
      <c r="H44" s="81">
        <v>5</v>
      </c>
      <c r="I44" s="81">
        <v>1</v>
      </c>
      <c r="J44" s="81">
        <v>99</v>
      </c>
      <c r="K44" s="81">
        <v>99</v>
      </c>
      <c r="L44" s="81">
        <v>4</v>
      </c>
      <c r="M44" s="81">
        <v>99</v>
      </c>
      <c r="N44" s="89">
        <v>2</v>
      </c>
    </row>
    <row r="45" spans="3:14" ht="12.75">
      <c r="C45" s="55" t="s">
        <v>31</v>
      </c>
      <c r="D45" s="67" t="s">
        <v>48</v>
      </c>
      <c r="E45" s="80">
        <v>99</v>
      </c>
      <c r="F45" s="80">
        <v>99</v>
      </c>
      <c r="G45" s="80">
        <v>1</v>
      </c>
      <c r="H45" s="80">
        <v>4</v>
      </c>
      <c r="I45" s="80">
        <v>3</v>
      </c>
      <c r="J45" s="80">
        <v>2</v>
      </c>
      <c r="K45" s="80">
        <v>99</v>
      </c>
      <c r="L45" s="80">
        <v>99</v>
      </c>
      <c r="M45" s="80">
        <v>99</v>
      </c>
      <c r="N45" s="90">
        <v>2</v>
      </c>
    </row>
    <row r="46" spans="3:14" ht="12.75">
      <c r="C46" s="55" t="s">
        <v>32</v>
      </c>
      <c r="D46" s="67" t="s">
        <v>48</v>
      </c>
      <c r="E46" s="80">
        <v>3</v>
      </c>
      <c r="F46" s="80">
        <v>7</v>
      </c>
      <c r="G46" s="80">
        <v>99</v>
      </c>
      <c r="H46" s="80">
        <v>4</v>
      </c>
      <c r="I46" s="80">
        <v>5</v>
      </c>
      <c r="J46" s="80">
        <v>2</v>
      </c>
      <c r="K46" s="80">
        <v>99</v>
      </c>
      <c r="L46" s="80">
        <v>1</v>
      </c>
      <c r="M46" s="80">
        <v>6</v>
      </c>
      <c r="N46" s="90">
        <v>1</v>
      </c>
    </row>
    <row r="47" spans="3:14" ht="12.75">
      <c r="C47" s="55" t="s">
        <v>33</v>
      </c>
      <c r="D47" s="67" t="s">
        <v>48</v>
      </c>
      <c r="E47" s="80">
        <v>5</v>
      </c>
      <c r="F47" s="80">
        <v>1</v>
      </c>
      <c r="G47" s="80">
        <v>99</v>
      </c>
      <c r="H47" s="80">
        <v>2</v>
      </c>
      <c r="I47" s="80">
        <v>4</v>
      </c>
      <c r="J47" s="80">
        <v>7</v>
      </c>
      <c r="K47" s="82">
        <v>6</v>
      </c>
      <c r="L47" s="80">
        <v>99</v>
      </c>
      <c r="M47" s="80">
        <v>3</v>
      </c>
      <c r="N47" s="90">
        <v>1</v>
      </c>
    </row>
    <row r="48" spans="3:14" ht="12.75">
      <c r="C48" s="55" t="s">
        <v>35</v>
      </c>
      <c r="D48" s="67" t="s">
        <v>48</v>
      </c>
      <c r="E48" s="80">
        <v>4</v>
      </c>
      <c r="F48" s="80">
        <v>5</v>
      </c>
      <c r="G48" s="80">
        <v>2</v>
      </c>
      <c r="H48" s="80">
        <v>6</v>
      </c>
      <c r="I48" s="80">
        <v>99</v>
      </c>
      <c r="J48" s="80">
        <v>3</v>
      </c>
      <c r="K48" s="82">
        <v>1</v>
      </c>
      <c r="L48" s="80">
        <v>99</v>
      </c>
      <c r="M48" s="80">
        <v>7</v>
      </c>
      <c r="N48" s="90">
        <v>1</v>
      </c>
    </row>
    <row r="49" spans="3:14" ht="12.75">
      <c r="C49" s="55" t="s">
        <v>34</v>
      </c>
      <c r="D49" s="67" t="s">
        <v>48</v>
      </c>
      <c r="E49" s="80">
        <v>2</v>
      </c>
      <c r="F49" s="80">
        <v>99</v>
      </c>
      <c r="G49" s="80">
        <v>3</v>
      </c>
      <c r="H49" s="80">
        <v>1</v>
      </c>
      <c r="I49" s="80">
        <v>6</v>
      </c>
      <c r="J49" s="80">
        <v>99</v>
      </c>
      <c r="K49" s="82">
        <v>4</v>
      </c>
      <c r="L49" s="82">
        <v>5</v>
      </c>
      <c r="M49" s="82">
        <v>7</v>
      </c>
      <c r="N49" s="90">
        <v>1</v>
      </c>
    </row>
    <row r="50" spans="3:14" ht="12.75">
      <c r="C50" s="55" t="s">
        <v>36</v>
      </c>
      <c r="D50" s="67" t="s">
        <v>48</v>
      </c>
      <c r="E50" s="82">
        <v>7</v>
      </c>
      <c r="F50" s="82">
        <v>1</v>
      </c>
      <c r="G50" s="82">
        <v>99</v>
      </c>
      <c r="H50" s="82">
        <v>2</v>
      </c>
      <c r="I50" s="82">
        <v>4</v>
      </c>
      <c r="J50" s="82">
        <v>99</v>
      </c>
      <c r="K50" s="82">
        <v>3</v>
      </c>
      <c r="L50" s="82">
        <v>5</v>
      </c>
      <c r="M50" s="82">
        <v>6</v>
      </c>
      <c r="N50" s="90">
        <v>2</v>
      </c>
    </row>
    <row r="51" spans="3:14" ht="12.75">
      <c r="C51" s="55" t="s">
        <v>39</v>
      </c>
      <c r="D51" s="67" t="s">
        <v>48</v>
      </c>
      <c r="E51" s="82">
        <v>5</v>
      </c>
      <c r="F51" s="82">
        <v>7</v>
      </c>
      <c r="G51" s="82">
        <v>99</v>
      </c>
      <c r="H51" s="82">
        <v>6</v>
      </c>
      <c r="I51" s="82">
        <v>4</v>
      </c>
      <c r="J51" s="82">
        <v>99</v>
      </c>
      <c r="K51" s="82">
        <v>2</v>
      </c>
      <c r="L51" s="82">
        <v>2</v>
      </c>
      <c r="M51" s="82">
        <v>3</v>
      </c>
      <c r="N51" s="90">
        <v>2</v>
      </c>
    </row>
    <row r="52" spans="3:14" ht="12.75">
      <c r="C52" s="55" t="s">
        <v>37</v>
      </c>
      <c r="D52" s="67" t="s">
        <v>48</v>
      </c>
      <c r="E52" s="82">
        <v>2</v>
      </c>
      <c r="F52" s="82">
        <v>99</v>
      </c>
      <c r="G52" s="82">
        <v>5</v>
      </c>
      <c r="H52" s="82">
        <v>6</v>
      </c>
      <c r="I52" s="82">
        <v>7</v>
      </c>
      <c r="J52" s="82">
        <v>99</v>
      </c>
      <c r="K52" s="82">
        <v>4</v>
      </c>
      <c r="L52" s="82">
        <v>1</v>
      </c>
      <c r="M52" s="82">
        <v>3</v>
      </c>
      <c r="N52" s="90">
        <v>2</v>
      </c>
    </row>
    <row r="53" spans="3:14" ht="13.5" thickBot="1">
      <c r="C53" s="59" t="s">
        <v>38</v>
      </c>
      <c r="D53" s="69" t="s">
        <v>48</v>
      </c>
      <c r="E53" s="83">
        <v>1</v>
      </c>
      <c r="F53" s="83">
        <v>6</v>
      </c>
      <c r="G53" s="83">
        <v>99</v>
      </c>
      <c r="H53" s="83">
        <v>2</v>
      </c>
      <c r="I53" s="83">
        <v>7</v>
      </c>
      <c r="J53" s="83">
        <v>4</v>
      </c>
      <c r="K53" s="83">
        <v>99</v>
      </c>
      <c r="L53" s="83">
        <v>3</v>
      </c>
      <c r="M53" s="83">
        <v>5</v>
      </c>
      <c r="N53" s="91">
        <v>2</v>
      </c>
    </row>
    <row r="54" spans="3:14" ht="12.75">
      <c r="C54" s="63" t="s">
        <v>30</v>
      </c>
      <c r="D54" s="64" t="s">
        <v>49</v>
      </c>
      <c r="E54" s="81">
        <v>99</v>
      </c>
      <c r="F54" s="81">
        <v>2</v>
      </c>
      <c r="G54" s="81">
        <v>3</v>
      </c>
      <c r="H54" s="81">
        <v>5</v>
      </c>
      <c r="I54" s="81">
        <v>1</v>
      </c>
      <c r="J54" s="81">
        <v>99</v>
      </c>
      <c r="K54" s="81">
        <v>99</v>
      </c>
      <c r="L54" s="81">
        <v>4</v>
      </c>
      <c r="M54" s="81">
        <v>99</v>
      </c>
      <c r="N54" s="89">
        <v>2</v>
      </c>
    </row>
    <row r="55" spans="3:14" ht="12.75">
      <c r="C55" s="55" t="s">
        <v>31</v>
      </c>
      <c r="D55" s="67" t="s">
        <v>49</v>
      </c>
      <c r="E55" s="80">
        <v>99</v>
      </c>
      <c r="F55" s="80">
        <v>99</v>
      </c>
      <c r="G55" s="80">
        <v>1</v>
      </c>
      <c r="H55" s="80">
        <v>4</v>
      </c>
      <c r="I55" s="80">
        <v>3</v>
      </c>
      <c r="J55" s="80">
        <v>2</v>
      </c>
      <c r="K55" s="80">
        <v>99</v>
      </c>
      <c r="L55" s="80">
        <v>99</v>
      </c>
      <c r="M55" s="80">
        <v>99</v>
      </c>
      <c r="N55" s="90">
        <v>2</v>
      </c>
    </row>
    <row r="56" spans="3:14" ht="12.75">
      <c r="C56" s="55" t="s">
        <v>32</v>
      </c>
      <c r="D56" s="67" t="s">
        <v>49</v>
      </c>
      <c r="E56" s="80">
        <v>3</v>
      </c>
      <c r="F56" s="80">
        <v>7</v>
      </c>
      <c r="G56" s="80">
        <v>99</v>
      </c>
      <c r="H56" s="80">
        <v>2</v>
      </c>
      <c r="I56" s="80">
        <v>4</v>
      </c>
      <c r="J56" s="80">
        <v>6</v>
      </c>
      <c r="K56" s="80">
        <v>99</v>
      </c>
      <c r="L56" s="80">
        <v>1</v>
      </c>
      <c r="M56" s="80">
        <v>5</v>
      </c>
      <c r="N56" s="90">
        <v>1</v>
      </c>
    </row>
    <row r="57" spans="3:14" ht="12.75">
      <c r="C57" s="55" t="s">
        <v>33</v>
      </c>
      <c r="D57" s="67" t="s">
        <v>49</v>
      </c>
      <c r="E57" s="80">
        <v>3</v>
      </c>
      <c r="F57" s="80">
        <v>2</v>
      </c>
      <c r="G57" s="80">
        <v>99</v>
      </c>
      <c r="H57" s="80">
        <v>6</v>
      </c>
      <c r="I57" s="80">
        <v>4</v>
      </c>
      <c r="J57" s="80">
        <v>5</v>
      </c>
      <c r="K57" s="82">
        <v>7</v>
      </c>
      <c r="L57" s="80">
        <v>99</v>
      </c>
      <c r="M57" s="80">
        <v>1</v>
      </c>
      <c r="N57" s="90">
        <v>1</v>
      </c>
    </row>
    <row r="58" spans="3:14" ht="12.75">
      <c r="C58" s="55" t="s">
        <v>35</v>
      </c>
      <c r="D58" s="67" t="s">
        <v>49</v>
      </c>
      <c r="E58" s="80">
        <v>5</v>
      </c>
      <c r="F58" s="80">
        <v>4</v>
      </c>
      <c r="G58" s="80">
        <v>2</v>
      </c>
      <c r="H58" s="80">
        <v>7</v>
      </c>
      <c r="I58" s="80">
        <v>99</v>
      </c>
      <c r="J58" s="80">
        <v>1</v>
      </c>
      <c r="K58" s="82">
        <v>3</v>
      </c>
      <c r="L58" s="80">
        <v>99</v>
      </c>
      <c r="M58" s="80">
        <v>6</v>
      </c>
      <c r="N58" s="90">
        <v>1</v>
      </c>
    </row>
    <row r="59" spans="3:14" ht="12.75">
      <c r="C59" s="55" t="s">
        <v>34</v>
      </c>
      <c r="D59" s="67" t="s">
        <v>49</v>
      </c>
      <c r="E59" s="80">
        <v>1</v>
      </c>
      <c r="F59" s="80">
        <v>99</v>
      </c>
      <c r="G59" s="80">
        <v>2</v>
      </c>
      <c r="H59" s="80">
        <v>3</v>
      </c>
      <c r="I59" s="80">
        <v>4</v>
      </c>
      <c r="J59" s="80">
        <v>99</v>
      </c>
      <c r="K59" s="82">
        <v>5</v>
      </c>
      <c r="L59" s="82">
        <v>6</v>
      </c>
      <c r="M59" s="82">
        <v>7</v>
      </c>
      <c r="N59" s="90">
        <v>1</v>
      </c>
    </row>
    <row r="60" spans="3:14" ht="12.75">
      <c r="C60" s="55" t="s">
        <v>36</v>
      </c>
      <c r="D60" s="67" t="s">
        <v>49</v>
      </c>
      <c r="E60" s="82">
        <v>7</v>
      </c>
      <c r="F60" s="82">
        <v>1</v>
      </c>
      <c r="G60" s="82">
        <v>99</v>
      </c>
      <c r="H60" s="82">
        <v>2</v>
      </c>
      <c r="I60" s="82">
        <v>4</v>
      </c>
      <c r="J60" s="82">
        <v>99</v>
      </c>
      <c r="K60" s="82">
        <v>3</v>
      </c>
      <c r="L60" s="82">
        <v>5</v>
      </c>
      <c r="M60" s="82">
        <v>5</v>
      </c>
      <c r="N60" s="90">
        <v>2</v>
      </c>
    </row>
    <row r="61" spans="3:14" ht="12.75">
      <c r="C61" s="55" t="s">
        <v>39</v>
      </c>
      <c r="D61" s="67" t="s">
        <v>49</v>
      </c>
      <c r="E61" s="82">
        <v>5</v>
      </c>
      <c r="F61" s="82">
        <v>7</v>
      </c>
      <c r="G61" s="82">
        <v>99</v>
      </c>
      <c r="H61" s="82">
        <v>6</v>
      </c>
      <c r="I61" s="82">
        <v>4</v>
      </c>
      <c r="J61" s="82">
        <v>99</v>
      </c>
      <c r="K61" s="82">
        <v>2</v>
      </c>
      <c r="L61" s="82">
        <v>2</v>
      </c>
      <c r="M61" s="82">
        <v>3</v>
      </c>
      <c r="N61" s="90">
        <v>2</v>
      </c>
    </row>
    <row r="62" spans="3:14" ht="12.75">
      <c r="C62" s="55" t="s">
        <v>37</v>
      </c>
      <c r="D62" s="67" t="s">
        <v>49</v>
      </c>
      <c r="E62" s="82">
        <v>3</v>
      </c>
      <c r="F62" s="82">
        <v>99</v>
      </c>
      <c r="G62" s="82">
        <v>1</v>
      </c>
      <c r="H62" s="82">
        <v>5</v>
      </c>
      <c r="I62" s="82">
        <v>2</v>
      </c>
      <c r="J62" s="82">
        <v>99</v>
      </c>
      <c r="K62" s="82">
        <v>4</v>
      </c>
      <c r="L62" s="82">
        <v>6</v>
      </c>
      <c r="M62" s="82">
        <v>7</v>
      </c>
      <c r="N62" s="90">
        <v>2</v>
      </c>
    </row>
    <row r="63" spans="3:14" ht="13.5" thickBot="1">
      <c r="C63" s="59" t="s">
        <v>38</v>
      </c>
      <c r="D63" s="69" t="s">
        <v>49</v>
      </c>
      <c r="E63" s="83">
        <v>2</v>
      </c>
      <c r="F63" s="83">
        <v>5</v>
      </c>
      <c r="G63" s="83">
        <v>99</v>
      </c>
      <c r="H63" s="83">
        <v>1</v>
      </c>
      <c r="I63" s="83">
        <v>7</v>
      </c>
      <c r="J63" s="83">
        <v>3</v>
      </c>
      <c r="K63" s="83">
        <v>99</v>
      </c>
      <c r="L63" s="83">
        <v>4</v>
      </c>
      <c r="M63" s="83">
        <v>6</v>
      </c>
      <c r="N63" s="91">
        <v>2</v>
      </c>
    </row>
  </sheetData>
  <sheetProtection password="CA3D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 Consulting Services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Automated Scorecard Version 15.0</dc:title>
  <dc:subject/>
  <dc:creator>Bill Nitz</dc:creator>
  <cp:keywords/>
  <dc:description>Match Date - 6/1/2021</dc:description>
  <cp:lastModifiedBy>William Nitz</cp:lastModifiedBy>
  <cp:lastPrinted>2010-08-02T02:49:06Z</cp:lastPrinted>
  <dcterms:created xsi:type="dcterms:W3CDTF">2000-04-25T13:45:47Z</dcterms:created>
  <dcterms:modified xsi:type="dcterms:W3CDTF">2022-05-02T04:11:17Z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